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ackm\Downloads\"/>
    </mc:Choice>
  </mc:AlternateContent>
  <xr:revisionPtr revIDLastSave="0" documentId="13_ncr:1_{949A77BC-1198-4B47-9118-18FC287102F8}" xr6:coauthVersionLast="47" xr6:coauthVersionMax="47" xr10:uidLastSave="{00000000-0000-0000-0000-000000000000}"/>
  <bookViews>
    <workbookView xWindow="28680" yWindow="-120" windowWidth="29040" windowHeight="17520" tabRatio="774" xr2:uid="{1F8F3640-BC82-4574-B4AC-2A4EE5C3FF51}"/>
  </bookViews>
  <sheets>
    <sheet name="Contents" sheetId="1" r:id="rId1"/>
    <sheet name="Table 1." sheetId="2" r:id="rId2"/>
    <sheet name="Table 2." sheetId="3" r:id="rId3"/>
    <sheet name="Table 3." sheetId="4" r:id="rId4"/>
    <sheet name="Table 4." sheetId="5" r:id="rId5"/>
    <sheet name="Table 5." sheetId="10" r:id="rId6"/>
    <sheet name="Table 6. " sheetId="7" r:id="rId7"/>
    <sheet name="Table 7." sheetId="8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2" l="1"/>
  <c r="E25" i="8"/>
  <c r="E18" i="8"/>
  <c r="E11" i="8"/>
  <c r="J47" i="10"/>
  <c r="I47" i="10"/>
  <c r="F47" i="10"/>
  <c r="D47" i="10"/>
  <c r="C47" i="10"/>
  <c r="K47" i="10"/>
  <c r="H47" i="10"/>
  <c r="E47" i="10"/>
  <c r="K40" i="10"/>
  <c r="H40" i="10"/>
  <c r="E40" i="10"/>
  <c r="K33" i="10"/>
  <c r="H33" i="10"/>
  <c r="E33" i="10"/>
  <c r="K26" i="10"/>
  <c r="H26" i="10"/>
  <c r="E26" i="10"/>
  <c r="K19" i="10"/>
  <c r="H19" i="10"/>
  <c r="E19" i="10"/>
  <c r="K12" i="10"/>
  <c r="H12" i="10"/>
  <c r="E12" i="10"/>
  <c r="I34" i="5"/>
  <c r="I35" i="5"/>
  <c r="I36" i="5"/>
  <c r="I37" i="5"/>
  <c r="I38" i="5"/>
  <c r="I33" i="5"/>
  <c r="H32" i="5"/>
  <c r="H25" i="5"/>
  <c r="H18" i="5"/>
  <c r="D39" i="5"/>
  <c r="C39" i="5"/>
  <c r="E32" i="5"/>
  <c r="E25" i="5"/>
  <c r="E18" i="5"/>
  <c r="I39" i="3"/>
  <c r="I32" i="3"/>
  <c r="I25" i="3"/>
  <c r="I18" i="3"/>
  <c r="I11" i="3"/>
  <c r="E39" i="3"/>
  <c r="E32" i="3"/>
  <c r="E25" i="3"/>
  <c r="E18" i="3"/>
  <c r="E11" i="3"/>
  <c r="G39" i="5" l="1"/>
  <c r="H39" i="5" s="1"/>
  <c r="H11" i="5"/>
  <c r="E11" i="5"/>
  <c r="I32" i="5" l="1"/>
  <c r="I25" i="5"/>
  <c r="I18" i="5"/>
  <c r="I11" i="5"/>
  <c r="F32" i="5"/>
  <c r="F25" i="5"/>
  <c r="F18" i="5"/>
  <c r="F11" i="5"/>
  <c r="E39" i="5"/>
  <c r="H39" i="3"/>
  <c r="H32" i="3"/>
  <c r="H25" i="3"/>
  <c r="H18" i="3"/>
  <c r="H11" i="3"/>
  <c r="G39" i="3"/>
  <c r="G32" i="3"/>
  <c r="G25" i="3"/>
  <c r="G18" i="3"/>
  <c r="G11" i="3"/>
  <c r="G8" i="2"/>
  <c r="G7" i="2"/>
  <c r="I39" i="5" l="1"/>
  <c r="F8" i="2"/>
  <c r="F7" i="2"/>
  <c r="E7" i="2"/>
  <c r="E8" i="2"/>
  <c r="D8" i="2"/>
  <c r="D7" i="2"/>
  <c r="H8" i="2"/>
</calcChain>
</file>

<file path=xl/sharedStrings.xml><?xml version="1.0" encoding="utf-8"?>
<sst xmlns="http://schemas.openxmlformats.org/spreadsheetml/2006/main" count="372" uniqueCount="222">
  <si>
    <t>Investigator Grants Outcomes Data</t>
  </si>
  <si>
    <t>Contents</t>
  </si>
  <si>
    <t xml:space="preserve">Table 1. </t>
  </si>
  <si>
    <t>Statistics for applications received and awarded</t>
  </si>
  <si>
    <t>Table 2.</t>
  </si>
  <si>
    <t>Statistics by Leadership Level</t>
  </si>
  <si>
    <t>Table 3.</t>
  </si>
  <si>
    <t>Statistics by years post-PhD (or equivalent) experience</t>
  </si>
  <si>
    <t>Table 4.</t>
  </si>
  <si>
    <t>Statistics by Broad Research Area</t>
  </si>
  <si>
    <t>Table 5.</t>
  </si>
  <si>
    <t>Statistics by gender</t>
  </si>
  <si>
    <t>Table 6.</t>
  </si>
  <si>
    <t>Statistics for structural priority funded grants by gender of the CIA</t>
  </si>
  <si>
    <t>Table 7.</t>
  </si>
  <si>
    <t>Statistics for Aboriginal and Torres Strait Island health research and researchers</t>
  </si>
  <si>
    <t>For more information on NHMRC outcomes of funding rounds, follow the below link.</t>
  </si>
  <si>
    <t>Outcomes of funding rounds</t>
  </si>
  <si>
    <t>Investigator Grant outcomes</t>
  </si>
  <si>
    <t>Table 1. Statistics for applications received and awarded</t>
  </si>
  <si>
    <t>Funding round</t>
  </si>
  <si>
    <t>Total number of applications received for NHMRC funding</t>
  </si>
  <si>
    <t>Number of grants awarded</t>
  </si>
  <si>
    <t>Percentage of applications awarded</t>
  </si>
  <si>
    <t>Mean budget for awarded grants</t>
  </si>
  <si>
    <t>Total $ awarded</t>
  </si>
  <si>
    <t>Back to contents</t>
  </si>
  <si>
    <t>Outcomes by Leadership Level</t>
  </si>
  <si>
    <t>Table 2. Statistics by Leadership Level</t>
  </si>
  <si>
    <t>Level</t>
  </si>
  <si>
    <t>Year</t>
  </si>
  <si>
    <t>Applications</t>
  </si>
  <si>
    <t>Grants awarded</t>
  </si>
  <si>
    <t>Funded rate</t>
  </si>
  <si>
    <t>Total value</t>
  </si>
  <si>
    <t>Proportion of grants awarded</t>
  </si>
  <si>
    <t>Proportion of $ awarded</t>
  </si>
  <si>
    <t>Mean budget</t>
  </si>
  <si>
    <t>Leadership Level 3 (L3)</t>
  </si>
  <si>
    <t>Leadership Level 2 (L2)</t>
  </si>
  <si>
    <t>Leadership Level 1 (L1)</t>
  </si>
  <si>
    <t>Emerging Leadership Level 2 (EL2)</t>
  </si>
  <si>
    <t>Emerging Leadership Level 1 (EL1)</t>
  </si>
  <si>
    <t>Outcomes by years post-PhD (or equivalent) experience</t>
  </si>
  <si>
    <t>Table 3. Statistics by years post-PhD (or equivalent) experience</t>
  </si>
  <si>
    <t>No PhD</t>
  </si>
  <si>
    <t>0–2 years</t>
  </si>
  <si>
    <t>&gt;2–7 years</t>
  </si>
  <si>
    <t>&gt;7–10 years</t>
  </si>
  <si>
    <t>&gt;10 years</t>
  </si>
  <si>
    <t>Total</t>
  </si>
  <si>
    <t>Grants</t>
  </si>
  <si>
    <t>Funded Rate</t>
  </si>
  <si>
    <t>n/a</t>
  </si>
  <si>
    <t>Outcomes by Broad Research Area</t>
  </si>
  <si>
    <t>Table 4. Statistics by Broad Research Area</t>
  </si>
  <si>
    <t>Broad Research Area</t>
  </si>
  <si>
    <t>Basic Science Research</t>
  </si>
  <si>
    <t>Clinical Medicine and Science Research</t>
  </si>
  <si>
    <t>Health Services Research</t>
  </si>
  <si>
    <t>Public Health Research</t>
  </si>
  <si>
    <r>
      <t>Funded rates by gender</t>
    </r>
    <r>
      <rPr>
        <b/>
        <u/>
        <vertAlign val="superscript"/>
        <sz val="14"/>
        <color rgb="FF000000"/>
        <rFont val="Calibri"/>
        <family val="2"/>
      </rPr>
      <t>*</t>
    </r>
  </si>
  <si>
    <t>Table 5. Statistics by gender</t>
  </si>
  <si>
    <t>Female CIA/Woman</t>
  </si>
  <si>
    <t>Male CIA/Man</t>
  </si>
  <si>
    <r>
      <t>Other</t>
    </r>
    <r>
      <rPr>
        <b/>
        <vertAlign val="superscript"/>
        <sz val="11"/>
        <color rgb="FFFFFFFF"/>
        <rFont val="Calibri"/>
        <family val="2"/>
      </rPr>
      <t>^</t>
    </r>
  </si>
  <si>
    <t> </t>
  </si>
  <si>
    <r>
      <t>*</t>
    </r>
    <r>
      <rPr>
        <sz val="11"/>
        <color rgb="FF000000"/>
        <rFont val="Calibri"/>
        <family val="2"/>
      </rPr>
      <t xml:space="preserve"> In 2022, NHMRC implemented changes to the gender field in researcher profiles in Sapphire, its grant management system. These changes included giving researchers the option to self-identify as 'Non-binary' or to specify a different term. 'Non-binary' comprises applicants who selected a gender of 'Non-binary' or 'I use a different term' in their Sapphire profile.</t>
    </r>
  </si>
  <si>
    <t>^ Includes applicants who indicated in their Sapphire profile that their gender was 'Non-binary' or 'I use a different term' or 'Prefer not to answer'. Responses coded to ‘I use a different term’ are included in the output category ‘Other’ except where the written response indicates a variation of one of ‘Man or male’, ‘Woman or female’ where that response will be coded to the associated label.</t>
  </si>
  <si>
    <t>Impact of structural priority funding on funded rates by gender</t>
  </si>
  <si>
    <t>Table 6. Statistics for structural priority (SP) funded grants by gender of the CIA^~</t>
  </si>
  <si>
    <t>Grants excluding SP funded grants (funded rate)</t>
  </si>
  <si>
    <t>Total grants funded (funded rate)</t>
  </si>
  <si>
    <t>4 (23.5%)</t>
  </si>
  <si>
    <t>5 (29.4%)</t>
  </si>
  <si>
    <t>37 (49.3%)</t>
  </si>
  <si>
    <t>6 (31.6%)</t>
  </si>
  <si>
    <t>8 (42.1%)</t>
  </si>
  <si>
    <t>37 (50.7%)</t>
  </si>
  <si>
    <t>11 (34.4%)</t>
  </si>
  <si>
    <t>13 (40.6%)</t>
  </si>
  <si>
    <t>38 (31.7%)</t>
  </si>
  <si>
    <t>10 (27.8%)</t>
  </si>
  <si>
    <t>15 (41.7%)</t>
  </si>
  <si>
    <t>26 (23.0%)</t>
  </si>
  <si>
    <t>12 (30.8%)</t>
  </si>
  <si>
    <t>20 (22.5%)</t>
  </si>
  <si>
    <t>13 (31.7%)</t>
  </si>
  <si>
    <t>15 (36.6%)</t>
  </si>
  <si>
    <t>24 (19.0%)</t>
  </si>
  <si>
    <t>15 (35.7%)</t>
  </si>
  <si>
    <t>30 (23.1%)</t>
  </si>
  <si>
    <t>11 (18.3%)</t>
  </si>
  <si>
    <t>13 (21.7%)</t>
  </si>
  <si>
    <t>27 (20.1%)</t>
  </si>
  <si>
    <t>9 (17.0%)</t>
  </si>
  <si>
    <t>12 (22.6%)</t>
  </si>
  <si>
    <t>16 (13.9%)</t>
  </si>
  <si>
    <t>9 (9.9%)</t>
  </si>
  <si>
    <t>12 (13.2%)</t>
  </si>
  <si>
    <t>15 (11.2%)</t>
  </si>
  <si>
    <t>16 (11.9%)</t>
  </si>
  <si>
    <t>9 (11.4%)</t>
  </si>
  <si>
    <t>21 (26.6%)</t>
  </si>
  <si>
    <t>17 (12.6%)</t>
  </si>
  <si>
    <t>17 (16.7%)</t>
  </si>
  <si>
    <t>22 (18.2%)</t>
  </si>
  <si>
    <t>20 (18.7%)</t>
  </si>
  <si>
    <t>14 (10.6%)</t>
  </si>
  <si>
    <t>19 (19.8%)</t>
  </si>
  <si>
    <t>20 (20.8%)</t>
  </si>
  <si>
    <t>11 (8.9%)</t>
  </si>
  <si>
    <t>12 (9.7%)</t>
  </si>
  <si>
    <t>10 (5.2%)</t>
  </si>
  <si>
    <t>15 (7.7%)</t>
  </si>
  <si>
    <t>20 (7.0%)</t>
  </si>
  <si>
    <t>17 (9.0%)</t>
  </si>
  <si>
    <t>22 (11.7%)</t>
  </si>
  <si>
    <t>19 (7.0%)</t>
  </si>
  <si>
    <t>20 (7.4%)</t>
  </si>
  <si>
    <t>5 (3.2%)</t>
  </si>
  <si>
    <t>10 (6.5%)</t>
  </si>
  <si>
    <t>19 (10.9%)</t>
  </si>
  <si>
    <t>7 (5.5%)</t>
  </si>
  <si>
    <t>15 (11.8%)</t>
  </si>
  <si>
    <t>12 (8.8%)</t>
  </si>
  <si>
    <t>20 (12.0%)</t>
  </si>
  <si>
    <t>22 (13.3%)</t>
  </si>
  <si>
    <t>7 (6.5%)</t>
  </si>
  <si>
    <t>16 (9.0%)</t>
  </si>
  <si>
    <t>18 (10.2%)</t>
  </si>
  <si>
    <t>12 (9.4%)</t>
  </si>
  <si>
    <t>15 (8.3%)</t>
  </si>
  <si>
    <t>18 (10.0%)</t>
  </si>
  <si>
    <t>12 (8.3%)</t>
  </si>
  <si>
    <t>14 (5.7%)</t>
  </si>
  <si>
    <t>21 (8.6%)</t>
  </si>
  <si>
    <t>21 (9.3%)</t>
  </si>
  <si>
    <t>22 (9.7%)</t>
  </si>
  <si>
    <t>14 (6.5%)</t>
  </si>
  <si>
    <t>18 (8.4%)</t>
  </si>
  <si>
    <t>20 (11.4%)</t>
  </si>
  <si>
    <t>21 (11.9%)</t>
  </si>
  <si>
    <t>20 (8.1%)</t>
  </si>
  <si>
    <t>27 (10.9%)</t>
  </si>
  <si>
    <t>25 (12%)</t>
  </si>
  <si>
    <t>26 (12.4%)</t>
  </si>
  <si>
    <t>17 (9.4%)</t>
  </si>
  <si>
    <t>21 (11.6%)</t>
  </si>
  <si>
    <t>18 (10.8%)</t>
  </si>
  <si>
    <t>19 (11.4%)</t>
  </si>
  <si>
    <t>16 (8.9%)</t>
  </si>
  <si>
    <t>15 (9.2%)</t>
  </si>
  <si>
    <t>16 (9.8%)</t>
  </si>
  <si>
    <t>21 (9.5%)</t>
  </si>
  <si>
    <t>27 (12.2%)</t>
  </si>
  <si>
    <t>19 (11.7%)</t>
  </si>
  <si>
    <t>25 (11.5%)</t>
  </si>
  <si>
    <t>27 (12.4%)</t>
  </si>
  <si>
    <t>17 (10.4%)</t>
  </si>
  <si>
    <t>37 (10.9%)</t>
  </si>
  <si>
    <t>43 (12.6%)</t>
  </si>
  <si>
    <t>41 (15.1%)</t>
  </si>
  <si>
    <t>42 (15.5%)</t>
  </si>
  <si>
    <t>39 (10.9%)</t>
  </si>
  <si>
    <t>46 (12.8%)</t>
  </si>
  <si>
    <t>35 (11.7%)</t>
  </si>
  <si>
    <t>37 (12.3%)</t>
  </si>
  <si>
    <t>37 (11.4%)</t>
  </si>
  <si>
    <t>48 (14.8%)</t>
  </si>
  <si>
    <t>44 (19.4%)</t>
  </si>
  <si>
    <t>46 (19.1%)</t>
  </si>
  <si>
    <t>47 (19.5%)</t>
  </si>
  <si>
    <t>29 (14.9%)</t>
  </si>
  <si>
    <t>30 (15.5%)</t>
  </si>
  <si>
    <t>32 (11.0%)</t>
  </si>
  <si>
    <t>44 (15.1%)</t>
  </si>
  <si>
    <t>35 (15.0%)</t>
  </si>
  <si>
    <t>34 (10.4%)</t>
  </si>
  <si>
    <t>46 (14.1%)</t>
  </si>
  <si>
    <t>32 (13.9%)</t>
  </si>
  <si>
    <t>33 (14.3%)</t>
  </si>
  <si>
    <t>40 (11.8%)</t>
  </si>
  <si>
    <t>44 (13.0%)</t>
  </si>
  <si>
    <t>29 (11.4%)</t>
  </si>
  <si>
    <t>76 (8.9%)</t>
  </si>
  <si>
    <t>97 (11.3%)</t>
  </si>
  <si>
    <t>146 (14.7%)</t>
  </si>
  <si>
    <t>148 (14.9%)</t>
  </si>
  <si>
    <t>85 (10.2%)</t>
  </si>
  <si>
    <t>106 (12.7%)</t>
  </si>
  <si>
    <t>127 (13.6%)</t>
  </si>
  <si>
    <t>131 (14.0%)</t>
  </si>
  <si>
    <t>82 (9.6%)</t>
  </si>
  <si>
    <t>110 (12.9%)</t>
  </si>
  <si>
    <t>141 (16.3%)</t>
  </si>
  <si>
    <t>143 (16.5%)</t>
  </si>
  <si>
    <t>89 (13.4%)</t>
  </si>
  <si>
    <t>119 (17.9%)</t>
  </si>
  <si>
    <t>102 (13.7%)</t>
  </si>
  <si>
    <t>104 (13.9%)</t>
  </si>
  <si>
    <t>96 (12.3%)</t>
  </si>
  <si>
    <t>112 (14.4%)</t>
  </si>
  <si>
    <t>99 (13.9%)</t>
  </si>
  <si>
    <t>100 (14.0%)</t>
  </si>
  <si>
    <t>104 (11.9%)</t>
  </si>
  <si>
    <t>126 (14.4%)</t>
  </si>
  <si>
    <t>101 (13.0%)</t>
  </si>
  <si>
    <t>102 (13.1%)</t>
  </si>
  <si>
    <t>114 (13.0%)</t>
  </si>
  <si>
    <t>124 (14.2%)</t>
  </si>
  <si>
    <t>98 (12.0%)</t>
  </si>
  <si>
    <t>100 (12.2%)</t>
  </si>
  <si>
    <t>^Excludes twenty four grants from applicants who did not state their gender or declared it as Indeterminate/Intersex/Non-binary/I use a different term.</t>
  </si>
  <si>
    <t>~Some SP grants were awarded because they met other structural priorities (Aboriginal and/or Torres Strait Islander CIA, Aboriginal and Torres Strait Islander health research or Health Services Research).</t>
  </si>
  <si>
    <t>Aboriginal and Torres Strait Islander health research and researchers</t>
  </si>
  <si>
    <t>Table 7. Statistics for Aboriginal and Torres Strait Island health research and researchers</t>
  </si>
  <si>
    <t>Indigenous identified/Indigenous focused</t>
  </si>
  <si>
    <t>Proportion of funds awarded</t>
  </si>
  <si>
    <t>Aboriginal and Torres Strait Islander focused research</t>
  </si>
  <si>
    <t>Researchers of Aboriginal and/or
Torres Strait Islander descent</t>
  </si>
  <si>
    <t>Applications for Aboriginal and Torres
Strait Islander focused research led
by researchers of Aboriginal and/or
Torres Strait Islander descent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</si>
</sst>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;[Red]\-&quot;$&quot;#,##0"/>
    <numFmt numFmtId="44" formatCode="_-&quot;$&quot;* #,##0.00_-;\-&quot;$&quot;* #,##0.00_-;_-&quot;$&quot;* &quot;-&quot;??_-;_-@_-"/>
    <numFmt numFmtId="164" formatCode="0.0%"/>
    <numFmt numFmtId="165" formatCode="_-&quot;$&quot;* #,##0_-;\-&quot;$&quot;* #,##0_-;_-&quot;$&quot;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b/>
      <u/>
      <sz val="14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FFFF"/>
      <name val="Calibri"/>
      <family val="2"/>
    </font>
    <font>
      <b/>
      <vertAlign val="superscript"/>
      <sz val="11"/>
      <color rgb="FFFFFFFF"/>
      <name val="Calibri"/>
      <family val="2"/>
    </font>
    <font>
      <vertAlign val="superscript"/>
      <sz val="11"/>
      <color rgb="FF000000"/>
      <name val="Calibri"/>
      <family val="2"/>
    </font>
    <font>
      <b/>
      <u/>
      <vertAlign val="superscript"/>
      <sz val="14"/>
      <color rgb="FF000000"/>
      <name val="Calibri"/>
      <family val="2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B4C6E7"/>
        <bgColor rgb="FF000000"/>
      </patternFill>
    </fill>
    <fill>
      <patternFill patternType="solid">
        <fgColor rgb="FF305496"/>
        <bgColor rgb="FF000000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rgb="FF00000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44" fontId="18" fillId="0" borderId="0" applyFont="0" applyFill="0" applyBorder="0" applyAlignment="0" applyProtection="0"/>
  </cellStyleXfs>
  <cellXfs count="10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3"/>
    <xf numFmtId="0" fontId="0" fillId="0" borderId="1" xfId="0" applyBorder="1"/>
    <xf numFmtId="164" fontId="0" fillId="0" borderId="1" xfId="2" applyNumberFormat="1" applyFont="1" applyBorder="1"/>
    <xf numFmtId="164" fontId="0" fillId="2" borderId="1" xfId="2" applyNumberFormat="1" applyFont="1" applyFill="1" applyBorder="1"/>
    <xf numFmtId="165" fontId="0" fillId="0" borderId="1" xfId="1" applyNumberFormat="1" applyFont="1" applyBorder="1"/>
    <xf numFmtId="0" fontId="0" fillId="0" borderId="1" xfId="0" applyBorder="1" applyAlignment="1">
      <alignment horizontal="right"/>
    </xf>
    <xf numFmtId="0" fontId="6" fillId="0" borderId="0" xfId="0" applyFont="1"/>
    <xf numFmtId="164" fontId="0" fillId="0" borderId="1" xfId="2" applyNumberFormat="1" applyFont="1" applyBorder="1" applyAlignment="1">
      <alignment horizontal="right"/>
    </xf>
    <xf numFmtId="0" fontId="8" fillId="0" borderId="2" xfId="0" applyFont="1" applyBorder="1" applyAlignment="1">
      <alignment horizontal="left" vertical="center" wrapText="1"/>
    </xf>
    <xf numFmtId="0" fontId="7" fillId="0" borderId="2" xfId="0" applyFont="1" applyBorder="1"/>
    <xf numFmtId="0" fontId="0" fillId="0" borderId="2" xfId="0" applyBorder="1"/>
    <xf numFmtId="0" fontId="5" fillId="0" borderId="2" xfId="3" applyBorder="1" applyAlignment="1">
      <alignment wrapText="1"/>
    </xf>
    <xf numFmtId="0" fontId="0" fillId="0" borderId="2" xfId="0" applyBorder="1" applyAlignment="1">
      <alignment wrapText="1"/>
    </xf>
    <xf numFmtId="164" fontId="0" fillId="0" borderId="0" xfId="0" applyNumberFormat="1"/>
    <xf numFmtId="0" fontId="0" fillId="0" borderId="3" xfId="0" applyBorder="1"/>
    <xf numFmtId="6" fontId="0" fillId="0" borderId="3" xfId="0" applyNumberFormat="1" applyBorder="1"/>
    <xf numFmtId="6" fontId="0" fillId="0" borderId="2" xfId="0" applyNumberFormat="1" applyBorder="1"/>
    <xf numFmtId="165" fontId="0" fillId="0" borderId="2" xfId="0" applyNumberFormat="1" applyBorder="1"/>
    <xf numFmtId="44" fontId="0" fillId="0" borderId="2" xfId="0" applyNumberFormat="1" applyBorder="1"/>
    <xf numFmtId="165" fontId="0" fillId="0" borderId="0" xfId="0" applyNumberFormat="1"/>
    <xf numFmtId="0" fontId="0" fillId="0" borderId="0" xfId="0" applyAlignment="1">
      <alignment vertical="center"/>
    </xf>
    <xf numFmtId="165" fontId="0" fillId="0" borderId="1" xfId="1" applyNumberFormat="1" applyFont="1" applyBorder="1" applyAlignment="1">
      <alignment horizontal="right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right" vertical="center"/>
    </xf>
    <xf numFmtId="0" fontId="7" fillId="0" borderId="1" xfId="0" applyFont="1" applyBorder="1"/>
    <xf numFmtId="0" fontId="0" fillId="3" borderId="1" xfId="0" applyFill="1" applyBorder="1"/>
    <xf numFmtId="0" fontId="3" fillId="0" borderId="1" xfId="0" applyFont="1" applyBorder="1"/>
    <xf numFmtId="165" fontId="0" fillId="2" borderId="1" xfId="1" applyNumberFormat="1" applyFont="1" applyFill="1" applyBorder="1"/>
    <xf numFmtId="0" fontId="3" fillId="3" borderId="1" xfId="0" applyFont="1" applyFill="1" applyBorder="1"/>
    <xf numFmtId="164" fontId="0" fillId="3" borderId="1" xfId="2" applyNumberFormat="1" applyFont="1" applyFill="1" applyBorder="1"/>
    <xf numFmtId="165" fontId="0" fillId="3" borderId="1" xfId="1" applyNumberFormat="1" applyFont="1" applyFill="1" applyBorder="1"/>
    <xf numFmtId="0" fontId="0" fillId="3" borderId="1" xfId="0" applyFill="1" applyBorder="1" applyAlignment="1">
      <alignment horizontal="right"/>
    </xf>
    <xf numFmtId="0" fontId="7" fillId="0" borderId="6" xfId="0" applyFont="1" applyBorder="1"/>
    <xf numFmtId="0" fontId="0" fillId="0" borderId="6" xfId="0" applyBorder="1"/>
    <xf numFmtId="0" fontId="0" fillId="0" borderId="7" xfId="0" applyBorder="1" applyAlignment="1">
      <alignment wrapText="1"/>
    </xf>
    <xf numFmtId="0" fontId="0" fillId="0" borderId="7" xfId="0" applyBorder="1"/>
    <xf numFmtId="0" fontId="10" fillId="6" borderId="1" xfId="0" applyFont="1" applyFill="1" applyBorder="1" applyAlignment="1">
      <alignment horizontal="right"/>
    </xf>
    <xf numFmtId="0" fontId="9" fillId="0" borderId="1" xfId="0" applyFont="1" applyBorder="1"/>
    <xf numFmtId="164" fontId="7" fillId="0" borderId="1" xfId="0" applyNumberFormat="1" applyFont="1" applyBorder="1"/>
    <xf numFmtId="164" fontId="7" fillId="0" borderId="1" xfId="2" applyNumberFormat="1" applyFont="1" applyBorder="1"/>
    <xf numFmtId="0" fontId="9" fillId="5" borderId="1" xfId="0" applyFont="1" applyFill="1" applyBorder="1"/>
    <xf numFmtId="0" fontId="7" fillId="5" borderId="1" xfId="0" applyFont="1" applyFill="1" applyBorder="1"/>
    <xf numFmtId="164" fontId="7" fillId="5" borderId="1" xfId="0" applyNumberFormat="1" applyFont="1" applyFill="1" applyBorder="1"/>
    <xf numFmtId="0" fontId="2" fillId="4" borderId="1" xfId="0" applyFont="1" applyFill="1" applyBorder="1" applyAlignment="1">
      <alignment horizontal="right" wrapText="1"/>
    </xf>
    <xf numFmtId="0" fontId="2" fillId="4" borderId="1" xfId="0" applyFont="1" applyFill="1" applyBorder="1" applyAlignment="1">
      <alignment horizontal="right" vertical="center" wrapText="1"/>
    </xf>
    <xf numFmtId="165" fontId="3" fillId="3" borderId="1" xfId="1" applyNumberFormat="1" applyFont="1" applyFill="1" applyBorder="1" applyAlignment="1">
      <alignment horizontal="right"/>
    </xf>
    <xf numFmtId="0" fontId="3" fillId="7" borderId="1" xfId="0" applyFont="1" applyFill="1" applyBorder="1" applyAlignment="1">
      <alignment horizontal="right" vertical="center"/>
    </xf>
    <xf numFmtId="0" fontId="14" fillId="7" borderId="1" xfId="0" applyFont="1" applyFill="1" applyBorder="1" applyAlignment="1">
      <alignment horizontal="right" vertical="center"/>
    </xf>
    <xf numFmtId="0" fontId="10" fillId="8" borderId="12" xfId="0" applyFont="1" applyFill="1" applyBorder="1" applyAlignment="1">
      <alignment horizontal="right" vertical="center"/>
    </xf>
    <xf numFmtId="0" fontId="9" fillId="0" borderId="12" xfId="0" applyFont="1" applyBorder="1" applyAlignment="1">
      <alignment horizontal="right" vertical="center"/>
    </xf>
    <xf numFmtId="0" fontId="7" fillId="0" borderId="12" xfId="0" applyFont="1" applyBorder="1" applyAlignment="1">
      <alignment horizontal="right" vertical="center"/>
    </xf>
    <xf numFmtId="0" fontId="9" fillId="9" borderId="12" xfId="0" applyFont="1" applyFill="1" applyBorder="1" applyAlignment="1">
      <alignment horizontal="right" vertical="center"/>
    </xf>
    <xf numFmtId="0" fontId="7" fillId="9" borderId="12" xfId="0" applyFont="1" applyFill="1" applyBorder="1" applyAlignment="1">
      <alignment horizontal="right" vertical="center"/>
    </xf>
    <xf numFmtId="0" fontId="15" fillId="9" borderId="12" xfId="0" applyFont="1" applyFill="1" applyBorder="1" applyAlignment="1">
      <alignment horizontal="right" vertical="center"/>
    </xf>
    <xf numFmtId="164" fontId="7" fillId="0" borderId="12" xfId="0" applyNumberFormat="1" applyFont="1" applyBorder="1" applyAlignment="1">
      <alignment horizontal="right" vertical="center"/>
    </xf>
    <xf numFmtId="164" fontId="7" fillId="9" borderId="12" xfId="0" applyNumberFormat="1" applyFont="1" applyFill="1" applyBorder="1" applyAlignment="1">
      <alignment horizontal="right" vertical="center"/>
    </xf>
    <xf numFmtId="164" fontId="15" fillId="9" borderId="12" xfId="0" applyNumberFormat="1" applyFont="1" applyFill="1" applyBorder="1" applyAlignment="1">
      <alignment horizontal="right" vertical="center"/>
    </xf>
    <xf numFmtId="164" fontId="0" fillId="0" borderId="2" xfId="2" applyNumberFormat="1" applyFont="1" applyBorder="1"/>
    <xf numFmtId="164" fontId="0" fillId="0" borderId="0" xfId="2" applyNumberFormat="1" applyFont="1"/>
    <xf numFmtId="10" fontId="0" fillId="0" borderId="0" xfId="2" applyNumberFormat="1" applyFont="1"/>
    <xf numFmtId="0" fontId="7" fillId="0" borderId="1" xfId="0" applyFont="1" applyBorder="1" applyAlignment="1">
      <alignment horizontal="right"/>
    </xf>
    <xf numFmtId="164" fontId="7" fillId="0" borderId="1" xfId="2" applyNumberFormat="1" applyFont="1" applyBorder="1" applyAlignment="1">
      <alignment horizontal="right"/>
    </xf>
    <xf numFmtId="44" fontId="0" fillId="0" borderId="0" xfId="0" applyNumberFormat="1"/>
    <xf numFmtId="164" fontId="0" fillId="0" borderId="1" xfId="2" applyNumberFormat="1" applyFont="1" applyFill="1" applyBorder="1"/>
    <xf numFmtId="165" fontId="0" fillId="0" borderId="1" xfId="1" applyNumberFormat="1" applyFont="1" applyFill="1" applyBorder="1"/>
    <xf numFmtId="164" fontId="16" fillId="9" borderId="12" xfId="0" applyNumberFormat="1" applyFont="1" applyFill="1" applyBorder="1" applyAlignment="1">
      <alignment horizontal="right" vertical="center"/>
    </xf>
    <xf numFmtId="0" fontId="17" fillId="3" borderId="1" xfId="0" applyFont="1" applyFill="1" applyBorder="1" applyAlignment="1">
      <alignment horizontal="right"/>
    </xf>
    <xf numFmtId="0" fontId="7" fillId="10" borderId="1" xfId="0" applyFont="1" applyFill="1" applyBorder="1"/>
    <xf numFmtId="164" fontId="7" fillId="10" borderId="1" xfId="0" applyNumberFormat="1" applyFont="1" applyFill="1" applyBorder="1"/>
    <xf numFmtId="165" fontId="0" fillId="10" borderId="1" xfId="1" applyNumberFormat="1" applyFont="1" applyFill="1" applyBorder="1" applyAlignment="1">
      <alignment horizontal="right"/>
    </xf>
    <xf numFmtId="164" fontId="7" fillId="0" borderId="1" xfId="2" applyNumberFormat="1" applyFont="1" applyBorder="1" applyAlignment="1">
      <alignment horizontal="right" vertical="center"/>
    </xf>
    <xf numFmtId="165" fontId="0" fillId="7" borderId="1" xfId="1" applyNumberFormat="1" applyFont="1" applyFill="1" applyBorder="1"/>
    <xf numFmtId="164" fontId="1" fillId="3" borderId="1" xfId="2" applyNumberFormat="1" applyFont="1" applyFill="1" applyBorder="1"/>
    <xf numFmtId="164" fontId="1" fillId="7" borderId="1" xfId="2" applyNumberFormat="1" applyFont="1" applyFill="1" applyBorder="1"/>
    <xf numFmtId="164" fontId="0" fillId="7" borderId="1" xfId="2" applyNumberFormat="1" applyFont="1" applyFill="1" applyBorder="1"/>
    <xf numFmtId="0" fontId="7" fillId="3" borderId="12" xfId="0" applyFont="1" applyFill="1" applyBorder="1" applyAlignment="1">
      <alignment horizontal="right" vertical="center"/>
    </xf>
    <xf numFmtId="164" fontId="7" fillId="3" borderId="12" xfId="0" applyNumberFormat="1" applyFont="1" applyFill="1" applyBorder="1" applyAlignment="1">
      <alignment horizontal="right" vertical="center"/>
    </xf>
    <xf numFmtId="0" fontId="7" fillId="11" borderId="1" xfId="0" applyFont="1" applyFill="1" applyBorder="1"/>
    <xf numFmtId="164" fontId="7" fillId="11" borderId="1" xfId="0" applyNumberFormat="1" applyFont="1" applyFill="1" applyBorder="1"/>
    <xf numFmtId="0" fontId="7" fillId="7" borderId="1" xfId="0" applyFont="1" applyFill="1" applyBorder="1"/>
    <xf numFmtId="164" fontId="7" fillId="7" borderId="1" xfId="0" applyNumberFormat="1" applyFont="1" applyFill="1" applyBorder="1"/>
    <xf numFmtId="165" fontId="0" fillId="7" borderId="1" xfId="1" applyNumberFormat="1" applyFont="1" applyFill="1" applyBorder="1" applyAlignment="1">
      <alignment horizontal="right"/>
    </xf>
    <xf numFmtId="165" fontId="14" fillId="7" borderId="1" xfId="1" applyNumberFormat="1" applyFont="1" applyFill="1" applyBorder="1" applyAlignment="1">
      <alignment horizontal="right"/>
    </xf>
    <xf numFmtId="0" fontId="0" fillId="10" borderId="0" xfId="0" applyFill="1" applyAlignment="1">
      <alignment horizontal="left"/>
    </xf>
    <xf numFmtId="0" fontId="2" fillId="4" borderId="1" xfId="0" applyFont="1" applyFill="1" applyBorder="1" applyAlignment="1">
      <alignment horizontal="left" vertical="center"/>
    </xf>
    <xf numFmtId="0" fontId="10" fillId="8" borderId="8" xfId="0" applyFont="1" applyFill="1" applyBorder="1" applyAlignment="1">
      <alignment vertical="center"/>
    </xf>
    <xf numFmtId="0" fontId="10" fillId="8" borderId="13" xfId="0" applyFont="1" applyFill="1" applyBorder="1" applyAlignment="1">
      <alignment vertical="center"/>
    </xf>
    <xf numFmtId="0" fontId="10" fillId="8" borderId="11" xfId="0" applyFont="1" applyFill="1" applyBorder="1" applyAlignment="1">
      <alignment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10" xfId="0" applyFont="1" applyFill="1" applyBorder="1" applyAlignment="1">
      <alignment horizontal="center" vertical="center"/>
    </xf>
    <xf numFmtId="0" fontId="10" fillId="8" borderId="8" xfId="0" applyFont="1" applyFill="1" applyBorder="1" applyAlignment="1">
      <alignment horizontal="right" vertical="center"/>
    </xf>
    <xf numFmtId="0" fontId="10" fillId="8" borderId="11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10" fillId="6" borderId="1" xfId="0" applyFont="1" applyFill="1" applyBorder="1" applyAlignment="1">
      <alignment horizontal="left" vertical="center" wrapText="1"/>
    </xf>
    <xf numFmtId="0" fontId="10" fillId="6" borderId="1" xfId="0" applyFont="1" applyFill="1" applyBorder="1" applyAlignment="1">
      <alignment horizontal="right" vertical="center"/>
    </xf>
    <xf numFmtId="0" fontId="10" fillId="6" borderId="1" xfId="0" applyFont="1" applyFill="1" applyBorder="1" applyAlignment="1">
      <alignment horizontal="center"/>
    </xf>
    <xf numFmtId="0" fontId="12" fillId="0" borderId="4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left" vertical="top" wrapText="1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vertical="center" wrapText="1"/>
    </xf>
  </cellXfs>
  <cellStyles count="5">
    <cellStyle name="Currency" xfId="1" builtinId="4"/>
    <cellStyle name="Currency 2" xfId="4" xr:uid="{AF5C30F9-0E58-4364-9985-362E823142B7}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600074</xdr:colOff>
      <xdr:row>0</xdr:row>
      <xdr:rowOff>100011</xdr:rowOff>
    </xdr:from>
    <xdr:to>
      <xdr:col>8</xdr:col>
      <xdr:colOff>209549</xdr:colOff>
      <xdr:row>5</xdr:row>
      <xdr:rowOff>9780</xdr:rowOff>
    </xdr:to>
    <xdr:pic>
      <xdr:nvPicPr>
        <xdr:cNvPr id="2" name="Picture 1" descr="National Health and Medical Research Council">
          <a:extLst>
            <a:ext uri="{FF2B5EF4-FFF2-40B4-BE49-F238E27FC236}">
              <a16:creationId xmlns:a16="http://schemas.microsoft.com/office/drawing/2014/main" id="{53A66125-EA78-0F28-1C4B-6710ADE8DB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4" y="100011"/>
          <a:ext cx="828675" cy="830519"/>
        </a:xfrm>
        <a:prstGeom prst="rect">
          <a:avLst/>
        </a:prstGeom>
      </xdr:spPr>
    </xdr:pic>
    <xdr:clientData/>
  </xdr:twoCellAnchor>
  <xdr:twoCellAnchor editAs="oneCell">
    <xdr:from>
      <xdr:col>0</xdr:col>
      <xdr:colOff>109537</xdr:colOff>
      <xdr:row>0</xdr:row>
      <xdr:rowOff>28575</xdr:rowOff>
    </xdr:from>
    <xdr:to>
      <xdr:col>5</xdr:col>
      <xdr:colOff>158749</xdr:colOff>
      <xdr:row>4</xdr:row>
      <xdr:rowOff>66357</xdr:rowOff>
    </xdr:to>
    <xdr:pic>
      <xdr:nvPicPr>
        <xdr:cNvPr id="3" name="Picture 2" descr="National Health and Medical Research Council">
          <a:extLst>
            <a:ext uri="{FF2B5EF4-FFF2-40B4-BE49-F238E27FC236}">
              <a16:creationId xmlns:a16="http://schemas.microsoft.com/office/drawing/2014/main" id="{BDADBD48-2240-CD5A-5BA4-BE66192A66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537" y="28575"/>
          <a:ext cx="3287712" cy="761682"/>
        </a:xfrm>
        <a:prstGeom prst="rect">
          <a:avLst/>
        </a:prstGeom>
      </xdr:spPr>
    </xdr:pic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A5129BD-5724-DD06-312D-B82CD8EEE9F4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AU" sz="100">
              <a:latin typeface="ZWAdobeF" pitchFamily="2" charset="0"/>
            </a:rPr>
            <a:t>X0A0T</a:t>
          </a:r>
        </a:p>
      </xdr:txBody>
    </xdr:sp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E459F1A9-A22B-B078-987A-AFF177567FBC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AU" sz="100">
              <a:latin typeface="ZWAdobeF" pitchFamily="2" charset="0"/>
            </a:rPr>
            <a:t>X0A0T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3A7DAA0-C960-7555-185B-92AF8B2CCE81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AU" sz="100">
              <a:latin typeface="ZWAdobeF" pitchFamily="2" charset="0"/>
            </a:rPr>
            <a:t>X1A0T</a:t>
          </a:r>
        </a:p>
      </xdr:txBody>
    </xdr:sp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42E145B-F57C-659D-3BDE-2A81762B371F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AU" sz="100">
              <a:latin typeface="ZWAdobeF" pitchFamily="2" charset="0"/>
            </a:rPr>
            <a:t>X1A0T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E2F43F8-CB35-7865-0725-FF3BA20E6430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AU" sz="100">
              <a:latin typeface="ZWAdobeF" pitchFamily="2" charset="0"/>
            </a:rPr>
            <a:t>X2A0T</a:t>
          </a:r>
        </a:p>
      </xdr:txBody>
    </xdr:sp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D332D1E-4E5E-2DF6-26E5-7CCE84E5CB23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AU" sz="100">
              <a:latin typeface="ZWAdobeF" pitchFamily="2" charset="0"/>
            </a:rPr>
            <a:t>X2A0T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EE1A604-5B83-5495-43FB-6B34BBEC17ED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AU" sz="100">
              <a:latin typeface="ZWAdobeF" pitchFamily="2" charset="0"/>
            </a:rPr>
            <a:t>X3A0T</a:t>
          </a:r>
        </a:p>
      </xdr:txBody>
    </xdr:sp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E461098-1BC5-709E-C96B-1DF93A1AE71B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AU" sz="100">
              <a:latin typeface="ZWAdobeF" pitchFamily="2" charset="0"/>
            </a:rPr>
            <a:t>X3A0T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5F6AFAB-9242-29B7-EB1C-E9DC0BE9C891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AU" sz="100">
              <a:latin typeface="ZWAdobeF" pitchFamily="2" charset="0"/>
            </a:rPr>
            <a:t>X4A0T</a:t>
          </a:r>
        </a:p>
      </xdr:txBody>
    </xdr:sp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2899589-1FE9-C19E-836D-FCD702878291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AU" sz="100">
              <a:latin typeface="ZWAdobeF" pitchFamily="2" charset="0"/>
            </a:rPr>
            <a:t>X4A0T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22C19AC-6242-0A44-4174-012165814CD5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AU" sz="100">
              <a:latin typeface="ZWAdobeF" pitchFamily="2" charset="0"/>
            </a:rPr>
            <a:t>X5A0T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BD93D59-136F-6CAE-48E3-35013DEFCAC3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AU" sz="100">
              <a:latin typeface="ZWAdobeF" pitchFamily="2" charset="0"/>
            </a:rPr>
            <a:t>X6A0T</a:t>
          </a:r>
        </a:p>
      </xdr:txBody>
    </xdr:sp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F751C9E0-D6AD-8901-A34B-5037B183F451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AU" sz="100">
              <a:latin typeface="ZWAdobeF" pitchFamily="2" charset="0"/>
            </a:rPr>
            <a:t>X6A0T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544A34C-E128-3C41-7547-7415E6E7690F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AU" sz="100">
              <a:latin typeface="ZWAdobeF" pitchFamily="2" charset="0"/>
            </a:rPr>
            <a:t>X7A0T</a:t>
          </a:r>
        </a:p>
      </xdr:txBody>
    </xdr:sp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F379F47-D0A0-8BEF-0C67-3970A7EB2339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AU" sz="100">
              <a:latin typeface="ZWAdobeF" pitchFamily="2" charset="0"/>
            </a:rPr>
            <a:t>X7A0T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hmrc.gov.au/funding/data-research/outcome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CBB9C-7AE6-4724-B28E-F53A2DA4AC2C}">
  <sheetPr>
    <pageSetUpPr fitToPage="1"/>
  </sheetPr>
  <dimension ref="A6:D19"/>
  <sheetViews>
    <sheetView showGridLines="0" tabSelected="1" zoomScaleNormal="100" workbookViewId="0">
      <selection activeCell="A7" sqref="A7"/>
    </sheetView>
  </sheetViews>
  <sheetFormatPr defaultRowHeight="14.4" x14ac:dyDescent="0.3"/>
  <sheetData>
    <row r="6" spans="1:2" ht="18" x14ac:dyDescent="0.35">
      <c r="A6" s="2" t="s">
        <v>0</v>
      </c>
    </row>
    <row r="8" spans="1:2" x14ac:dyDescent="0.3">
      <c r="A8" s="1" t="s">
        <v>1</v>
      </c>
    </row>
    <row r="9" spans="1:2" x14ac:dyDescent="0.3">
      <c r="A9" s="3" t="s">
        <v>2</v>
      </c>
      <c r="B9" t="s">
        <v>3</v>
      </c>
    </row>
    <row r="10" spans="1:2" x14ac:dyDescent="0.3">
      <c r="A10" s="3" t="s">
        <v>4</v>
      </c>
      <c r="B10" t="s">
        <v>5</v>
      </c>
    </row>
    <row r="11" spans="1:2" x14ac:dyDescent="0.3">
      <c r="A11" s="3" t="s">
        <v>6</v>
      </c>
      <c r="B11" t="s">
        <v>7</v>
      </c>
    </row>
    <row r="12" spans="1:2" x14ac:dyDescent="0.3">
      <c r="A12" s="3" t="s">
        <v>8</v>
      </c>
      <c r="B12" t="s">
        <v>9</v>
      </c>
    </row>
    <row r="13" spans="1:2" x14ac:dyDescent="0.3">
      <c r="A13" s="3" t="s">
        <v>10</v>
      </c>
      <c r="B13" t="s">
        <v>11</v>
      </c>
    </row>
    <row r="14" spans="1:2" x14ac:dyDescent="0.3">
      <c r="A14" s="3" t="s">
        <v>12</v>
      </c>
      <c r="B14" t="s">
        <v>13</v>
      </c>
    </row>
    <row r="15" spans="1:2" x14ac:dyDescent="0.3">
      <c r="A15" s="3" t="s">
        <v>14</v>
      </c>
      <c r="B15" t="s">
        <v>15</v>
      </c>
    </row>
    <row r="17" spans="1:4" x14ac:dyDescent="0.3">
      <c r="A17" t="s">
        <v>16</v>
      </c>
    </row>
    <row r="18" spans="1:4" x14ac:dyDescent="0.3">
      <c r="A18" s="3" t="s">
        <v>17</v>
      </c>
    </row>
    <row r="19" spans="1:4" x14ac:dyDescent="0.3">
      <c r="A19" s="86"/>
      <c r="B19" s="86"/>
      <c r="C19" s="86"/>
      <c r="D19" s="86"/>
    </row>
  </sheetData>
  <mergeCells count="1">
    <mergeCell ref="A19:D19"/>
  </mergeCells>
  <hyperlinks>
    <hyperlink ref="A9" location="'Table 1.'!A1" display="Table 1. " xr:uid="{DC49FBF8-81E4-4237-995D-8B033906E22A}"/>
    <hyperlink ref="A10" location="'Table 2.'!A1" display="Table 2." xr:uid="{14EDD3F7-FEA5-4EF0-B2D9-245AFCA52E0D}"/>
    <hyperlink ref="A11" location="'Table 3.'!A1" display="Table 3." xr:uid="{7350E143-A13E-42C1-8D4F-D9D1EA612E40}"/>
    <hyperlink ref="A12" location="'Table 4.'!A1" display="Table 4." xr:uid="{2C025A3B-3D0C-4157-BB56-60EF679B9C62}"/>
    <hyperlink ref="A13" location="'Table 5.'!A1" display="Table 5." xr:uid="{C55077BE-5EB6-4C97-8DD7-46DD74C11635}"/>
    <hyperlink ref="A14" location="'Table 6. '!A1" display="Table 6." xr:uid="{476AF246-9EEB-4F30-9F75-E4EB078B0148}"/>
    <hyperlink ref="A15" location="'Table 7.'!A1" display="Table 7." xr:uid="{7E1C313B-3C2E-4B7B-95AD-5A2833239B7D}"/>
    <hyperlink ref="A18" r:id="rId1" xr:uid="{5B7EBA59-3CD9-4263-BA56-3F3D1305B053}"/>
  </hyperlinks>
  <pageMargins left="0.7" right="0.7" top="0.75" bottom="0.75" header="0.3" footer="0.3"/>
  <pageSetup paperSize="9" fitToHeight="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2EC90-0783-4EC7-A90A-7138D2235A7E}">
  <dimension ref="A1:H11"/>
  <sheetViews>
    <sheetView showGridLines="0" zoomScaleNormal="100" workbookViewId="0"/>
  </sheetViews>
  <sheetFormatPr defaultRowHeight="14.4" x14ac:dyDescent="0.3"/>
  <cols>
    <col min="1" max="1" width="53" customWidth="1"/>
    <col min="2" max="6" width="14" bestFit="1" customWidth="1"/>
    <col min="7" max="7" width="13.6640625" bestFit="1" customWidth="1"/>
    <col min="8" max="8" width="13.6640625" customWidth="1"/>
  </cols>
  <sheetData>
    <row r="1" spans="1:8" ht="18" x14ac:dyDescent="0.35">
      <c r="A1" s="2" t="s">
        <v>18</v>
      </c>
    </row>
    <row r="3" spans="1:8" x14ac:dyDescent="0.3">
      <c r="A3" s="1" t="s">
        <v>19</v>
      </c>
    </row>
    <row r="4" spans="1:8" s="23" customFormat="1" ht="20.25" customHeight="1" x14ac:dyDescent="0.3">
      <c r="A4" s="25" t="s">
        <v>20</v>
      </c>
      <c r="B4" s="26">
        <v>2019</v>
      </c>
      <c r="C4" s="26">
        <v>2020</v>
      </c>
      <c r="D4" s="26">
        <v>2021</v>
      </c>
      <c r="E4" s="26">
        <v>2022</v>
      </c>
      <c r="F4" s="26">
        <v>2023</v>
      </c>
      <c r="G4" s="26">
        <v>2024</v>
      </c>
      <c r="H4" s="26">
        <v>2025</v>
      </c>
    </row>
    <row r="5" spans="1:8" x14ac:dyDescent="0.3">
      <c r="A5" s="4" t="s">
        <v>21</v>
      </c>
      <c r="B5" s="8">
        <v>1857</v>
      </c>
      <c r="C5" s="8">
        <v>1780</v>
      </c>
      <c r="D5" s="8">
        <v>1722</v>
      </c>
      <c r="E5" s="8">
        <v>1416</v>
      </c>
      <c r="F5" s="27">
        <v>1509</v>
      </c>
      <c r="G5" s="27">
        <v>1666</v>
      </c>
      <c r="H5" s="82">
        <v>1715</v>
      </c>
    </row>
    <row r="6" spans="1:8" x14ac:dyDescent="0.3">
      <c r="A6" s="4" t="s">
        <v>22</v>
      </c>
      <c r="B6" s="8">
        <v>246</v>
      </c>
      <c r="C6" s="8">
        <v>237</v>
      </c>
      <c r="D6" s="8">
        <v>254</v>
      </c>
      <c r="E6" s="8">
        <v>225</v>
      </c>
      <c r="F6" s="27">
        <v>216</v>
      </c>
      <c r="G6" s="70">
        <v>230</v>
      </c>
      <c r="H6" s="82">
        <v>229</v>
      </c>
    </row>
    <row r="7" spans="1:8" x14ac:dyDescent="0.3">
      <c r="A7" s="4" t="s">
        <v>23</v>
      </c>
      <c r="B7" s="10">
        <v>0.13200000000000001</v>
      </c>
      <c r="C7" s="10">
        <v>0.13300000000000001</v>
      </c>
      <c r="D7" s="10">
        <f>D6/D5</f>
        <v>0.14750290360046459</v>
      </c>
      <c r="E7" s="10">
        <f>E6/E5</f>
        <v>0.15889830508474576</v>
      </c>
      <c r="F7" s="41">
        <f>F6/F5</f>
        <v>0.14314115308151093</v>
      </c>
      <c r="G7" s="71">
        <f>G6/G5</f>
        <v>0.13805522208883553</v>
      </c>
      <c r="H7" s="83">
        <f>H6/H5</f>
        <v>0.13352769679300291</v>
      </c>
    </row>
    <row r="8" spans="1:8" x14ac:dyDescent="0.3">
      <c r="A8" s="4" t="s">
        <v>24</v>
      </c>
      <c r="B8" s="24">
        <v>1487290.4756097561</v>
      </c>
      <c r="C8" s="24">
        <v>1550528</v>
      </c>
      <c r="D8" s="24">
        <f>D9/D6</f>
        <v>1573356.4437401576</v>
      </c>
      <c r="E8" s="24">
        <f>E9/E6</f>
        <v>1669501.9918666666</v>
      </c>
      <c r="F8" s="24">
        <f>F9/F6</f>
        <v>1755778.8096759259</v>
      </c>
      <c r="G8" s="72">
        <f>G9/G6</f>
        <v>1794835.9746956523</v>
      </c>
      <c r="H8" s="84">
        <f>H9/H6</f>
        <v>1845061.5189519653</v>
      </c>
    </row>
    <row r="9" spans="1:8" x14ac:dyDescent="0.3">
      <c r="A9" s="31" t="s">
        <v>25</v>
      </c>
      <c r="B9" s="48">
        <v>365873457</v>
      </c>
      <c r="C9" s="48">
        <v>367475145</v>
      </c>
      <c r="D9" s="48">
        <v>399632536.71000004</v>
      </c>
      <c r="E9" s="48">
        <v>375637948.16999996</v>
      </c>
      <c r="F9" s="48">
        <v>379248222.88999999</v>
      </c>
      <c r="G9" s="48">
        <v>412812274.18000001</v>
      </c>
      <c r="H9" s="85">
        <v>422519087.84000003</v>
      </c>
    </row>
    <row r="11" spans="1:8" x14ac:dyDescent="0.3">
      <c r="A11" s="3" t="s">
        <v>26</v>
      </c>
    </row>
  </sheetData>
  <hyperlinks>
    <hyperlink ref="A11" location="Contents!A1" display="Back to contents" xr:uid="{B9987C9E-773C-47C3-B3BE-4C7F92F1ACD0}"/>
  </hyperlink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0F2E3-95A2-40CA-8BAE-24E251F0DA82}">
  <dimension ref="A1:I41"/>
  <sheetViews>
    <sheetView showGridLines="0" zoomScaleNormal="100" workbookViewId="0"/>
  </sheetViews>
  <sheetFormatPr defaultRowHeight="14.4" x14ac:dyDescent="0.3"/>
  <cols>
    <col min="1" max="1" width="31.6640625" customWidth="1"/>
    <col min="2" max="2" width="8" customWidth="1"/>
    <col min="3" max="3" width="12.109375" customWidth="1"/>
    <col min="4" max="4" width="15.33203125" customWidth="1"/>
    <col min="5" max="5" width="12.5546875" customWidth="1"/>
    <col min="6" max="6" width="15.33203125" bestFit="1" customWidth="1"/>
    <col min="7" max="7" width="27.88671875" customWidth="1"/>
    <col min="8" max="8" width="23.33203125" customWidth="1"/>
    <col min="9" max="9" width="13.33203125" bestFit="1" customWidth="1"/>
  </cols>
  <sheetData>
    <row r="1" spans="1:9" ht="18" x14ac:dyDescent="0.35">
      <c r="A1" s="2" t="s">
        <v>27</v>
      </c>
    </row>
    <row r="3" spans="1:9" x14ac:dyDescent="0.3">
      <c r="A3" s="1" t="s">
        <v>28</v>
      </c>
    </row>
    <row r="4" spans="1:9" s="23" customFormat="1" ht="22.2" customHeight="1" x14ac:dyDescent="0.3">
      <c r="A4" s="25" t="s">
        <v>29</v>
      </c>
      <c r="B4" s="26" t="s">
        <v>30</v>
      </c>
      <c r="C4" s="26" t="s">
        <v>31</v>
      </c>
      <c r="D4" s="26" t="s">
        <v>32</v>
      </c>
      <c r="E4" s="26" t="s">
        <v>33</v>
      </c>
      <c r="F4" s="26" t="s">
        <v>34</v>
      </c>
      <c r="G4" s="49" t="s">
        <v>35</v>
      </c>
      <c r="H4" s="49" t="s">
        <v>36</v>
      </c>
      <c r="I4" s="49" t="s">
        <v>37</v>
      </c>
    </row>
    <row r="5" spans="1:9" x14ac:dyDescent="0.3">
      <c r="A5" s="87" t="s">
        <v>38</v>
      </c>
      <c r="B5" s="29">
        <v>2019</v>
      </c>
      <c r="C5" s="4">
        <v>92</v>
      </c>
      <c r="D5" s="4">
        <v>42</v>
      </c>
      <c r="E5" s="5">
        <v>0.45652173913043476</v>
      </c>
      <c r="F5" s="7">
        <v>93241988</v>
      </c>
      <c r="G5" s="6">
        <v>0.17073170731707318</v>
      </c>
      <c r="H5" s="6">
        <v>0.25484764258261017</v>
      </c>
      <c r="I5" s="30">
        <v>2220047.3333333335</v>
      </c>
    </row>
    <row r="6" spans="1:9" x14ac:dyDescent="0.3">
      <c r="A6" s="87"/>
      <c r="B6" s="29">
        <v>2020</v>
      </c>
      <c r="C6" s="4">
        <v>92</v>
      </c>
      <c r="D6" s="4">
        <v>45</v>
      </c>
      <c r="E6" s="5">
        <v>0.4891304347826087</v>
      </c>
      <c r="F6" s="7">
        <v>108956071</v>
      </c>
      <c r="G6" s="6">
        <v>0.189873417721519</v>
      </c>
      <c r="H6" s="6">
        <v>0.29649915778657626</v>
      </c>
      <c r="I6" s="30">
        <v>2421246.0222222223</v>
      </c>
    </row>
    <row r="7" spans="1:9" x14ac:dyDescent="0.3">
      <c r="A7" s="87"/>
      <c r="B7" s="29">
        <v>2021</v>
      </c>
      <c r="C7" s="4">
        <v>152</v>
      </c>
      <c r="D7" s="4">
        <v>51</v>
      </c>
      <c r="E7" s="5">
        <v>0.33552631578947367</v>
      </c>
      <c r="F7" s="7">
        <v>134724340.72</v>
      </c>
      <c r="G7" s="6">
        <v>0.20078740157480315</v>
      </c>
      <c r="H7" s="6">
        <v>0.33712055036641098</v>
      </c>
      <c r="I7" s="30">
        <v>2641653.7396078431</v>
      </c>
    </row>
    <row r="8" spans="1:9" x14ac:dyDescent="0.3">
      <c r="A8" s="87"/>
      <c r="B8" s="29">
        <v>2022</v>
      </c>
      <c r="C8" s="4">
        <v>150</v>
      </c>
      <c r="D8" s="4">
        <v>41</v>
      </c>
      <c r="E8" s="5">
        <v>0.27333333333333332</v>
      </c>
      <c r="F8" s="7">
        <v>107825166.78</v>
      </c>
      <c r="G8" s="6">
        <v>0.18222222222222223</v>
      </c>
      <c r="H8" s="6">
        <v>0.28704545774806089</v>
      </c>
      <c r="I8" s="30">
        <v>2629882.116585366</v>
      </c>
    </row>
    <row r="9" spans="1:9" x14ac:dyDescent="0.3">
      <c r="A9" s="87"/>
      <c r="B9" s="29">
        <v>2023</v>
      </c>
      <c r="C9" s="4">
        <v>130</v>
      </c>
      <c r="D9" s="4">
        <v>34</v>
      </c>
      <c r="E9" s="5">
        <v>0.26200000000000001</v>
      </c>
      <c r="F9" s="7">
        <v>91446659.670000002</v>
      </c>
      <c r="G9" s="6">
        <v>0.15740740740740741</v>
      </c>
      <c r="H9" s="6">
        <v>0.24112613889961992</v>
      </c>
      <c r="I9" s="30">
        <v>2689608</v>
      </c>
    </row>
    <row r="10" spans="1:9" x14ac:dyDescent="0.3">
      <c r="A10" s="87"/>
      <c r="B10" s="29">
        <v>2024</v>
      </c>
      <c r="C10" s="4">
        <v>167</v>
      </c>
      <c r="D10" s="4">
        <v>39</v>
      </c>
      <c r="E10" s="5">
        <v>0.23353293413173654</v>
      </c>
      <c r="F10" s="7">
        <v>110227416.52</v>
      </c>
      <c r="G10" s="6">
        <v>0.16956521739130434</v>
      </c>
      <c r="H10" s="6">
        <v>0.2670158408902763</v>
      </c>
      <c r="I10" s="30">
        <v>2826344.0133333332</v>
      </c>
    </row>
    <row r="11" spans="1:9" x14ac:dyDescent="0.3">
      <c r="A11" s="87"/>
      <c r="B11" s="31">
        <v>2025</v>
      </c>
      <c r="C11" s="28">
        <v>173</v>
      </c>
      <c r="D11" s="28">
        <v>46</v>
      </c>
      <c r="E11" s="32">
        <f>D11/C11</f>
        <v>0.26589595375722541</v>
      </c>
      <c r="F11" s="33">
        <v>129023132.5</v>
      </c>
      <c r="G11" s="77">
        <f>D11/($D$11+$D$18+$D$25+$D$32+$D$39)</f>
        <v>0.20087336244541484</v>
      </c>
      <c r="H11" s="77">
        <f>F11/($F$11+$F$18+$F$25+$F$32+$F$39)</f>
        <v>0.30536639932551074</v>
      </c>
      <c r="I11" s="74">
        <f>F11/D11</f>
        <v>2804850.7065217393</v>
      </c>
    </row>
    <row r="12" spans="1:9" x14ac:dyDescent="0.3">
      <c r="A12" s="87" t="s">
        <v>39</v>
      </c>
      <c r="B12" s="29">
        <v>2019</v>
      </c>
      <c r="C12" s="4">
        <v>195</v>
      </c>
      <c r="D12" s="4">
        <v>40</v>
      </c>
      <c r="E12" s="5">
        <v>0.20512820512820512</v>
      </c>
      <c r="F12" s="7">
        <v>83637031</v>
      </c>
      <c r="G12" s="6">
        <v>0.16260162601626016</v>
      </c>
      <c r="H12" s="6">
        <v>0.22859551410421117</v>
      </c>
      <c r="I12" s="30">
        <v>2090925.7749999999</v>
      </c>
    </row>
    <row r="13" spans="1:9" x14ac:dyDescent="0.3">
      <c r="A13" s="87"/>
      <c r="B13" s="29">
        <v>2020</v>
      </c>
      <c r="C13" s="4">
        <v>168</v>
      </c>
      <c r="D13" s="4">
        <v>28</v>
      </c>
      <c r="E13" s="5">
        <v>0.16666666666666666</v>
      </c>
      <c r="F13" s="7">
        <v>59636486</v>
      </c>
      <c r="G13" s="6">
        <v>0.11814345991561181</v>
      </c>
      <c r="H13" s="6">
        <v>0.16228712828999631</v>
      </c>
      <c r="I13" s="30">
        <v>2129874.5</v>
      </c>
    </row>
    <row r="14" spans="1:9" x14ac:dyDescent="0.3">
      <c r="A14" s="87"/>
      <c r="B14" s="29">
        <v>2021</v>
      </c>
      <c r="C14" s="4">
        <v>226</v>
      </c>
      <c r="D14" s="4">
        <v>28</v>
      </c>
      <c r="E14" s="5">
        <v>0.12389380530973451</v>
      </c>
      <c r="F14" s="7">
        <v>67595762.090000004</v>
      </c>
      <c r="G14" s="6">
        <v>0.11023622047244094</v>
      </c>
      <c r="H14" s="6">
        <v>0.16914479147890801</v>
      </c>
      <c r="I14" s="30">
        <v>2414134.360357143</v>
      </c>
    </row>
    <row r="15" spans="1:9" x14ac:dyDescent="0.3">
      <c r="A15" s="87"/>
      <c r="B15" s="29">
        <v>2022</v>
      </c>
      <c r="C15" s="4">
        <v>214</v>
      </c>
      <c r="D15" s="4">
        <v>38</v>
      </c>
      <c r="E15" s="5">
        <v>0.17757009345794392</v>
      </c>
      <c r="F15" s="7">
        <v>95731360.920000002</v>
      </c>
      <c r="G15" s="6">
        <v>0.16888888888888889</v>
      </c>
      <c r="H15" s="6">
        <v>0.25485007940857857</v>
      </c>
      <c r="I15" s="30">
        <v>2519246.34</v>
      </c>
    </row>
    <row r="16" spans="1:9" x14ac:dyDescent="0.3">
      <c r="A16" s="87"/>
      <c r="B16" s="29">
        <v>2023</v>
      </c>
      <c r="C16" s="4">
        <v>227</v>
      </c>
      <c r="D16" s="4">
        <v>40</v>
      </c>
      <c r="E16" s="5">
        <v>0.1762114537444934</v>
      </c>
      <c r="F16" s="7">
        <v>113029424.72</v>
      </c>
      <c r="G16" s="6">
        <v>0.18518518518518517</v>
      </c>
      <c r="H16" s="6">
        <v>0.29803547623421278</v>
      </c>
      <c r="I16" s="30">
        <v>2825735.6179999998</v>
      </c>
    </row>
    <row r="17" spans="1:9" x14ac:dyDescent="0.3">
      <c r="A17" s="87"/>
      <c r="B17" s="29">
        <v>2024</v>
      </c>
      <c r="C17" s="4">
        <v>240</v>
      </c>
      <c r="D17" s="4">
        <v>34</v>
      </c>
      <c r="E17" s="5">
        <v>0.14166666666666666</v>
      </c>
      <c r="F17" s="7">
        <v>94647764.930000007</v>
      </c>
      <c r="G17" s="6">
        <v>0.14782608695652175</v>
      </c>
      <c r="H17" s="6">
        <v>0.22927555901288538</v>
      </c>
      <c r="I17" s="30">
        <v>2783757.7920588236</v>
      </c>
    </row>
    <row r="18" spans="1:9" x14ac:dyDescent="0.3">
      <c r="A18" s="87"/>
      <c r="B18" s="31">
        <v>2025</v>
      </c>
      <c r="C18" s="28">
        <v>221</v>
      </c>
      <c r="D18" s="28">
        <v>32</v>
      </c>
      <c r="E18" s="32">
        <f>D18/C18</f>
        <v>0.14479638009049775</v>
      </c>
      <c r="F18" s="33">
        <v>88330055.299999997</v>
      </c>
      <c r="G18" s="77">
        <f>D18/($D$11+$D$18+$D$25+$D$32+$D$39)</f>
        <v>0.13973799126637554</v>
      </c>
      <c r="H18" s="77">
        <f>F18/($F$11+$F$18+$F$25+$F$32+$F$39)</f>
        <v>0.20905577485637505</v>
      </c>
      <c r="I18" s="74">
        <f>F18/D18</f>
        <v>2760314.2281249999</v>
      </c>
    </row>
    <row r="19" spans="1:9" x14ac:dyDescent="0.3">
      <c r="A19" s="87" t="s">
        <v>40</v>
      </c>
      <c r="B19" s="29">
        <v>2019</v>
      </c>
      <c r="C19" s="4">
        <v>478</v>
      </c>
      <c r="D19" s="4">
        <v>35</v>
      </c>
      <c r="E19" s="5">
        <v>7.3221757322175729E-2</v>
      </c>
      <c r="F19" s="7">
        <v>77514144</v>
      </c>
      <c r="G19" s="6">
        <v>0.14227642276422764</v>
      </c>
      <c r="H19" s="6">
        <v>0.2118605285980065</v>
      </c>
      <c r="I19" s="30">
        <v>2214689.8285714285</v>
      </c>
    </row>
    <row r="20" spans="1:9" x14ac:dyDescent="0.3">
      <c r="A20" s="87"/>
      <c r="B20" s="29">
        <v>2020</v>
      </c>
      <c r="C20" s="4">
        <v>459</v>
      </c>
      <c r="D20" s="4">
        <v>42</v>
      </c>
      <c r="E20" s="5">
        <v>9.1503267973856203E-2</v>
      </c>
      <c r="F20" s="7">
        <v>92912114</v>
      </c>
      <c r="G20" s="6">
        <v>0.17721518987341772</v>
      </c>
      <c r="H20" s="6">
        <v>0.2528391790960447</v>
      </c>
      <c r="I20" s="30">
        <v>2212193.1904761903</v>
      </c>
    </row>
    <row r="21" spans="1:9" x14ac:dyDescent="0.3">
      <c r="A21" s="87"/>
      <c r="B21" s="29">
        <v>2021</v>
      </c>
      <c r="C21" s="4">
        <v>330</v>
      </c>
      <c r="D21" s="4">
        <v>29</v>
      </c>
      <c r="E21" s="5">
        <v>8.7878787878787876E-2</v>
      </c>
      <c r="F21" s="7">
        <v>65225952.090000004</v>
      </c>
      <c r="G21" s="6">
        <v>0.1141732283464567</v>
      </c>
      <c r="H21" s="6">
        <v>0.16321481886078834</v>
      </c>
      <c r="I21" s="30">
        <v>2249170.7617241382</v>
      </c>
    </row>
    <row r="22" spans="1:9" x14ac:dyDescent="0.3">
      <c r="A22" s="87"/>
      <c r="B22" s="29">
        <v>2022</v>
      </c>
      <c r="C22" s="4">
        <v>265</v>
      </c>
      <c r="D22" s="4">
        <v>27</v>
      </c>
      <c r="E22" s="5">
        <v>0.10188679245283019</v>
      </c>
      <c r="F22" s="7">
        <v>63199959.850000001</v>
      </c>
      <c r="G22" s="6">
        <v>0.12</v>
      </c>
      <c r="H22" s="6">
        <v>0.16824700528232578</v>
      </c>
      <c r="I22" s="30">
        <v>2340739.2537037036</v>
      </c>
    </row>
    <row r="23" spans="1:9" x14ac:dyDescent="0.3">
      <c r="A23" s="87"/>
      <c r="B23" s="29">
        <v>2023</v>
      </c>
      <c r="C23" s="4">
        <v>277</v>
      </c>
      <c r="D23" s="4">
        <v>29</v>
      </c>
      <c r="E23" s="5">
        <v>0.105</v>
      </c>
      <c r="F23" s="7">
        <v>74658450</v>
      </c>
      <c r="G23" s="6">
        <v>0.13425925925925927</v>
      </c>
      <c r="H23" s="6">
        <v>0.19685906359976407</v>
      </c>
      <c r="I23" s="30">
        <v>2574429</v>
      </c>
    </row>
    <row r="24" spans="1:9" x14ac:dyDescent="0.3">
      <c r="A24" s="87"/>
      <c r="B24" s="29">
        <v>2024</v>
      </c>
      <c r="C24" s="4">
        <v>309</v>
      </c>
      <c r="D24" s="4">
        <v>32</v>
      </c>
      <c r="E24" s="5">
        <v>0.10355987055016182</v>
      </c>
      <c r="F24" s="7">
        <v>86403303.859999999</v>
      </c>
      <c r="G24" s="6">
        <v>0.1391304347826087</v>
      </c>
      <c r="H24" s="6">
        <v>0.20930410567764576</v>
      </c>
      <c r="I24" s="30">
        <v>2700103.245625</v>
      </c>
    </row>
    <row r="25" spans="1:9" x14ac:dyDescent="0.3">
      <c r="A25" s="87"/>
      <c r="B25" s="31">
        <v>2025</v>
      </c>
      <c r="C25" s="28">
        <v>330</v>
      </c>
      <c r="D25" s="28">
        <v>31</v>
      </c>
      <c r="E25" s="32">
        <f>D25/C25</f>
        <v>9.3939393939393934E-2</v>
      </c>
      <c r="F25" s="33">
        <v>85972437.140000001</v>
      </c>
      <c r="G25" s="77">
        <f>D25/($D$11+$D$18+$D$25+$D$32+$D$39)</f>
        <v>0.13537117903930132</v>
      </c>
      <c r="H25" s="77">
        <f>F25/($F$11+$F$18+$F$25+$F$32+$F$39)</f>
        <v>0.2034758656218536</v>
      </c>
      <c r="I25" s="74">
        <f>F25/D25</f>
        <v>2773304.4238709677</v>
      </c>
    </row>
    <row r="26" spans="1:9" x14ac:dyDescent="0.3">
      <c r="A26" s="87" t="s">
        <v>41</v>
      </c>
      <c r="B26" s="29">
        <v>2019</v>
      </c>
      <c r="C26" s="4">
        <v>475</v>
      </c>
      <c r="D26" s="4">
        <v>43</v>
      </c>
      <c r="E26" s="5">
        <v>9.0526315789473691E-2</v>
      </c>
      <c r="F26" s="7">
        <v>59770105</v>
      </c>
      <c r="G26" s="6">
        <v>0.17479674796747968</v>
      </c>
      <c r="H26" s="6">
        <v>0.16336277982581285</v>
      </c>
      <c r="I26" s="30">
        <v>1390002.4418604651</v>
      </c>
    </row>
    <row r="27" spans="1:9" x14ac:dyDescent="0.3">
      <c r="A27" s="87"/>
      <c r="B27" s="29">
        <v>2020</v>
      </c>
      <c r="C27" s="4">
        <v>391</v>
      </c>
      <c r="D27" s="4">
        <v>39</v>
      </c>
      <c r="E27" s="5">
        <v>9.9744245524296671E-2</v>
      </c>
      <c r="F27" s="7">
        <v>55481675</v>
      </c>
      <c r="G27" s="6">
        <v>0.16455696202531644</v>
      </c>
      <c r="H27" s="6">
        <v>0.15098075544673911</v>
      </c>
      <c r="I27" s="30">
        <v>1422607.0512820513</v>
      </c>
    </row>
    <row r="28" spans="1:9" x14ac:dyDescent="0.3">
      <c r="A28" s="87"/>
      <c r="B28" s="29">
        <v>2021</v>
      </c>
      <c r="C28" s="4">
        <v>459</v>
      </c>
      <c r="D28" s="4">
        <v>53</v>
      </c>
      <c r="E28" s="5">
        <v>0.11546840958605664</v>
      </c>
      <c r="F28" s="7">
        <v>75429918.230000004</v>
      </c>
      <c r="G28" s="6">
        <v>0.20866141732283464</v>
      </c>
      <c r="H28" s="6">
        <v>0.18874819065279705</v>
      </c>
      <c r="I28" s="30">
        <v>1423206.0043396228</v>
      </c>
    </row>
    <row r="29" spans="1:9" x14ac:dyDescent="0.3">
      <c r="A29" s="87"/>
      <c r="B29" s="29">
        <v>2022</v>
      </c>
      <c r="C29" s="4">
        <v>349</v>
      </c>
      <c r="D29" s="4">
        <v>40</v>
      </c>
      <c r="E29" s="5">
        <v>0.11461318051575932</v>
      </c>
      <c r="F29" s="7">
        <v>59655029.930000007</v>
      </c>
      <c r="G29" s="6">
        <v>0.17777777777777778</v>
      </c>
      <c r="H29" s="6">
        <v>0.15880991316405108</v>
      </c>
      <c r="I29" s="30">
        <v>1491375.7482500002</v>
      </c>
    </row>
    <row r="30" spans="1:9" x14ac:dyDescent="0.3">
      <c r="A30" s="87"/>
      <c r="B30" s="29">
        <v>2023</v>
      </c>
      <c r="C30" s="4">
        <v>346</v>
      </c>
      <c r="D30" s="4">
        <v>34</v>
      </c>
      <c r="E30" s="5">
        <v>9.8000000000000004E-2</v>
      </c>
      <c r="F30" s="7">
        <v>50146456</v>
      </c>
      <c r="G30" s="6">
        <v>0.15740740740740741</v>
      </c>
      <c r="H30" s="6">
        <v>0.13222594802914869</v>
      </c>
      <c r="I30" s="30">
        <v>1474896</v>
      </c>
    </row>
    <row r="31" spans="1:9" x14ac:dyDescent="0.3">
      <c r="A31" s="87"/>
      <c r="B31" s="29">
        <v>2024</v>
      </c>
      <c r="C31" s="4">
        <v>386</v>
      </c>
      <c r="D31" s="4">
        <v>46</v>
      </c>
      <c r="E31" s="5">
        <v>0.11917098445595854</v>
      </c>
      <c r="F31" s="7">
        <v>70071365.129999995</v>
      </c>
      <c r="G31" s="6">
        <v>0.2</v>
      </c>
      <c r="H31" s="6">
        <v>0.16974147696840652</v>
      </c>
      <c r="I31" s="30">
        <v>1523290.5463043477</v>
      </c>
    </row>
    <row r="32" spans="1:9" x14ac:dyDescent="0.3">
      <c r="A32" s="87"/>
      <c r="B32" s="31">
        <v>2025</v>
      </c>
      <c r="C32" s="28">
        <v>386</v>
      </c>
      <c r="D32" s="28">
        <v>44</v>
      </c>
      <c r="E32" s="32">
        <f>D32/C32</f>
        <v>0.11398963730569948</v>
      </c>
      <c r="F32" s="33">
        <v>70069566.549999997</v>
      </c>
      <c r="G32" s="77">
        <f>D32/($D$11+$D$18+$D$25+$D$32+$D$39)</f>
        <v>0.19213973799126638</v>
      </c>
      <c r="H32" s="77">
        <f>F32/($F$11+$F$18+$F$25+$F$32+$F$39)</f>
        <v>0.16583763566330054</v>
      </c>
      <c r="I32" s="74">
        <f>F32/D32</f>
        <v>1592490.1488636362</v>
      </c>
    </row>
    <row r="33" spans="1:9" x14ac:dyDescent="0.3">
      <c r="A33" s="87" t="s">
        <v>42</v>
      </c>
      <c r="B33" s="29">
        <v>2019</v>
      </c>
      <c r="C33" s="4">
        <v>617</v>
      </c>
      <c r="D33" s="4">
        <v>86</v>
      </c>
      <c r="E33" s="5">
        <v>0.13938411669367909</v>
      </c>
      <c r="F33" s="7">
        <v>51710190</v>
      </c>
      <c r="G33" s="6">
        <v>0.34959349593495936</v>
      </c>
      <c r="H33" s="6">
        <v>0.14133353762254472</v>
      </c>
      <c r="I33" s="30">
        <v>601281.27906976745</v>
      </c>
    </row>
    <row r="34" spans="1:9" x14ac:dyDescent="0.3">
      <c r="A34" s="87"/>
      <c r="B34" s="29">
        <v>2020</v>
      </c>
      <c r="C34" s="4">
        <v>670</v>
      </c>
      <c r="D34" s="4">
        <v>83</v>
      </c>
      <c r="E34" s="5">
        <v>0.12388059701492538</v>
      </c>
      <c r="F34" s="7">
        <v>50488799</v>
      </c>
      <c r="G34" s="6">
        <v>0.35021097046413502</v>
      </c>
      <c r="H34" s="6">
        <v>0.13739377938064357</v>
      </c>
      <c r="I34" s="30">
        <v>608298.78313253017</v>
      </c>
    </row>
    <row r="35" spans="1:9" x14ac:dyDescent="0.3">
      <c r="A35" s="87"/>
      <c r="B35" s="29">
        <v>2021</v>
      </c>
      <c r="C35" s="4">
        <v>555</v>
      </c>
      <c r="D35" s="4">
        <v>93</v>
      </c>
      <c r="E35" s="5">
        <v>0.16756756756756758</v>
      </c>
      <c r="F35" s="7">
        <v>56656563.579999998</v>
      </c>
      <c r="G35" s="6">
        <v>0.36614173228346458</v>
      </c>
      <c r="H35" s="6">
        <v>0.14177164864109593</v>
      </c>
      <c r="I35" s="30">
        <v>609210.36107526883</v>
      </c>
    </row>
    <row r="36" spans="1:9" x14ac:dyDescent="0.3">
      <c r="A36" s="87"/>
      <c r="B36" s="29">
        <v>2022</v>
      </c>
      <c r="C36" s="4">
        <v>438</v>
      </c>
      <c r="D36" s="4">
        <v>79</v>
      </c>
      <c r="E36" s="5">
        <v>0.18036529680365296</v>
      </c>
      <c r="F36" s="7">
        <v>49226430.68999999</v>
      </c>
      <c r="G36" s="6">
        <v>0.3511111111111111</v>
      </c>
      <c r="H36" s="6">
        <v>0.13104754439698385</v>
      </c>
      <c r="I36" s="30">
        <v>623119.37582278473</v>
      </c>
    </row>
    <row r="37" spans="1:9" x14ac:dyDescent="0.3">
      <c r="A37" s="87"/>
      <c r="B37" s="29">
        <v>2023</v>
      </c>
      <c r="C37" s="4">
        <v>529</v>
      </c>
      <c r="D37" s="4">
        <v>79</v>
      </c>
      <c r="E37" s="5">
        <v>0.14899999999999999</v>
      </c>
      <c r="F37" s="7">
        <v>49967233</v>
      </c>
      <c r="G37" s="6">
        <v>0.36574074074074076</v>
      </c>
      <c r="H37" s="6">
        <v>0.13175337323729144</v>
      </c>
      <c r="I37" s="30">
        <v>632497</v>
      </c>
    </row>
    <row r="38" spans="1:9" x14ac:dyDescent="0.3">
      <c r="A38" s="87"/>
      <c r="B38" s="29">
        <v>2024</v>
      </c>
      <c r="C38" s="4">
        <v>564</v>
      </c>
      <c r="D38" s="4">
        <v>79</v>
      </c>
      <c r="E38" s="5">
        <v>0.14007092198581561</v>
      </c>
      <c r="F38" s="7">
        <v>51462423.740000002</v>
      </c>
      <c r="G38" s="6">
        <v>0.34347826086956523</v>
      </c>
      <c r="H38" s="6">
        <v>0.12466301745078602</v>
      </c>
      <c r="I38" s="30">
        <v>651423.08531645569</v>
      </c>
    </row>
    <row r="39" spans="1:9" x14ac:dyDescent="0.3">
      <c r="A39" s="87"/>
      <c r="B39" s="31">
        <v>2025</v>
      </c>
      <c r="C39" s="28">
        <v>605</v>
      </c>
      <c r="D39" s="28">
        <v>76</v>
      </c>
      <c r="E39" s="32">
        <f>D39/C39</f>
        <v>0.12561983471074381</v>
      </c>
      <c r="F39" s="33">
        <v>49123896.349999994</v>
      </c>
      <c r="G39" s="77">
        <f>D39/($D$11+$D$18+$D$25+$D$32+$D$39)</f>
        <v>0.33187772925764192</v>
      </c>
      <c r="H39" s="77">
        <f>F39/($F$11+$F$18+$F$25+$F$32+$F$39)</f>
        <v>0.11626432453296</v>
      </c>
      <c r="I39" s="74">
        <f>F39/D39</f>
        <v>646367.057236842</v>
      </c>
    </row>
    <row r="40" spans="1:9" x14ac:dyDescent="0.3">
      <c r="F40" s="22"/>
      <c r="G40" s="16"/>
    </row>
    <row r="41" spans="1:9" x14ac:dyDescent="0.3">
      <c r="A41" s="3" t="s">
        <v>26</v>
      </c>
    </row>
  </sheetData>
  <mergeCells count="5">
    <mergeCell ref="A5:A11"/>
    <mergeCell ref="A12:A18"/>
    <mergeCell ref="A19:A25"/>
    <mergeCell ref="A26:A32"/>
    <mergeCell ref="A33:A39"/>
  </mergeCells>
  <hyperlinks>
    <hyperlink ref="A41" location="Contents!A1" display="Back to contents" xr:uid="{53D2E37F-8311-46A0-AE9E-930676479732}"/>
  </hyperlink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1112B-2B31-48E3-87E5-A8777434248C}">
  <dimension ref="A1:N43"/>
  <sheetViews>
    <sheetView showGridLines="0" zoomScaleNormal="100" workbookViewId="0"/>
  </sheetViews>
  <sheetFormatPr defaultRowHeight="14.4" x14ac:dyDescent="0.3"/>
  <cols>
    <col min="1" max="1" width="29.33203125" bestFit="1" customWidth="1"/>
    <col min="3" max="3" width="12" bestFit="1" customWidth="1"/>
    <col min="4" max="4" width="13.109375" customWidth="1"/>
    <col min="5" max="5" width="11" bestFit="1" customWidth="1"/>
    <col min="6" max="6" width="13" customWidth="1"/>
    <col min="8" max="8" width="13" customWidth="1"/>
    <col min="10" max="10" width="12.6640625" customWidth="1"/>
    <col min="11" max="11" width="12" bestFit="1" customWidth="1"/>
    <col min="12" max="12" width="12.6640625" customWidth="1"/>
    <col min="14" max="14" width="12.88671875" customWidth="1"/>
  </cols>
  <sheetData>
    <row r="1" spans="1:14" ht="18" x14ac:dyDescent="0.35">
      <c r="A1" s="2" t="s">
        <v>43</v>
      </c>
    </row>
    <row r="3" spans="1:14" ht="15" thickBot="1" x14ac:dyDescent="0.35">
      <c r="A3" s="1" t="s">
        <v>44</v>
      </c>
    </row>
    <row r="4" spans="1:14" ht="15" thickBot="1" x14ac:dyDescent="0.35">
      <c r="A4" s="88" t="s">
        <v>29</v>
      </c>
      <c r="B4" s="93" t="s">
        <v>30</v>
      </c>
      <c r="C4" s="91" t="s">
        <v>45</v>
      </c>
      <c r="D4" s="92"/>
      <c r="E4" s="91" t="s">
        <v>46</v>
      </c>
      <c r="F4" s="92"/>
      <c r="G4" s="91" t="s">
        <v>47</v>
      </c>
      <c r="H4" s="92"/>
      <c r="I4" s="91" t="s">
        <v>48</v>
      </c>
      <c r="J4" s="92"/>
      <c r="K4" s="91" t="s">
        <v>49</v>
      </c>
      <c r="L4" s="92"/>
      <c r="M4" s="91" t="s">
        <v>50</v>
      </c>
      <c r="N4" s="92"/>
    </row>
    <row r="5" spans="1:14" ht="15" thickBot="1" x14ac:dyDescent="0.35">
      <c r="A5" s="90"/>
      <c r="B5" s="94"/>
      <c r="C5" s="51" t="s">
        <v>51</v>
      </c>
      <c r="D5" s="51" t="s">
        <v>52</v>
      </c>
      <c r="E5" s="51" t="s">
        <v>51</v>
      </c>
      <c r="F5" s="51" t="s">
        <v>52</v>
      </c>
      <c r="G5" s="51" t="s">
        <v>51</v>
      </c>
      <c r="H5" s="51" t="s">
        <v>52</v>
      </c>
      <c r="I5" s="51" t="s">
        <v>51</v>
      </c>
      <c r="J5" s="51" t="s">
        <v>52</v>
      </c>
      <c r="K5" s="51" t="s">
        <v>51</v>
      </c>
      <c r="L5" s="51" t="s">
        <v>52</v>
      </c>
      <c r="M5" s="51" t="s">
        <v>51</v>
      </c>
      <c r="N5" s="51" t="s">
        <v>52</v>
      </c>
    </row>
    <row r="6" spans="1:14" ht="15" thickBot="1" x14ac:dyDescent="0.35">
      <c r="A6" s="88" t="s">
        <v>38</v>
      </c>
      <c r="B6" s="52">
        <v>2019</v>
      </c>
      <c r="C6" s="53">
        <v>0</v>
      </c>
      <c r="D6" s="57">
        <v>0</v>
      </c>
      <c r="E6" s="53">
        <v>0</v>
      </c>
      <c r="F6" s="53" t="s">
        <v>53</v>
      </c>
      <c r="G6" s="53">
        <v>0</v>
      </c>
      <c r="H6" s="53" t="s">
        <v>53</v>
      </c>
      <c r="I6" s="53">
        <v>0</v>
      </c>
      <c r="J6" s="53" t="s">
        <v>53</v>
      </c>
      <c r="K6" s="53">
        <v>42</v>
      </c>
      <c r="L6" s="57">
        <v>0.46700000000000003</v>
      </c>
      <c r="M6" s="53">
        <v>42</v>
      </c>
      <c r="N6" s="57">
        <v>0.45700000000000002</v>
      </c>
    </row>
    <row r="7" spans="1:14" ht="15" thickBot="1" x14ac:dyDescent="0.35">
      <c r="A7" s="89"/>
      <c r="B7" s="52">
        <v>2020</v>
      </c>
      <c r="C7" s="53">
        <v>1</v>
      </c>
      <c r="D7" s="57">
        <v>0.5</v>
      </c>
      <c r="E7" s="53">
        <v>0</v>
      </c>
      <c r="F7" s="53" t="s">
        <v>53</v>
      </c>
      <c r="G7" s="53">
        <v>0</v>
      </c>
      <c r="H7" s="57">
        <v>0</v>
      </c>
      <c r="I7" s="53">
        <v>0</v>
      </c>
      <c r="J7" s="53" t="s">
        <v>53</v>
      </c>
      <c r="K7" s="53">
        <v>44</v>
      </c>
      <c r="L7" s="57">
        <v>0.49399999999999999</v>
      </c>
      <c r="M7" s="53">
        <v>45</v>
      </c>
      <c r="N7" s="57">
        <v>0.48899999999999999</v>
      </c>
    </row>
    <row r="8" spans="1:14" ht="15" thickBot="1" x14ac:dyDescent="0.35">
      <c r="A8" s="89"/>
      <c r="B8" s="52">
        <v>2021</v>
      </c>
      <c r="C8" s="53">
        <v>0</v>
      </c>
      <c r="D8" s="57">
        <v>0</v>
      </c>
      <c r="E8" s="53">
        <v>0</v>
      </c>
      <c r="F8" s="53" t="s">
        <v>53</v>
      </c>
      <c r="G8" s="53">
        <v>1</v>
      </c>
      <c r="H8" s="57">
        <v>1</v>
      </c>
      <c r="I8" s="53">
        <v>0</v>
      </c>
      <c r="J8" s="53" t="s">
        <v>53</v>
      </c>
      <c r="K8" s="53">
        <v>50</v>
      </c>
      <c r="L8" s="57">
        <v>0.33300000000000002</v>
      </c>
      <c r="M8" s="53">
        <v>51</v>
      </c>
      <c r="N8" s="57">
        <v>0.33600000000000002</v>
      </c>
    </row>
    <row r="9" spans="1:14" ht="15" thickBot="1" x14ac:dyDescent="0.35">
      <c r="A9" s="89"/>
      <c r="B9" s="52">
        <v>2022</v>
      </c>
      <c r="C9" s="53">
        <v>0</v>
      </c>
      <c r="D9" s="57">
        <v>0</v>
      </c>
      <c r="E9" s="53">
        <v>0</v>
      </c>
      <c r="F9" s="53" t="s">
        <v>53</v>
      </c>
      <c r="G9" s="53">
        <v>1</v>
      </c>
      <c r="H9" s="57">
        <v>1</v>
      </c>
      <c r="I9" s="53">
        <v>0</v>
      </c>
      <c r="J9" s="53" t="s">
        <v>53</v>
      </c>
      <c r="K9" s="53">
        <v>40</v>
      </c>
      <c r="L9" s="57">
        <v>0.27</v>
      </c>
      <c r="M9" s="53">
        <v>41</v>
      </c>
      <c r="N9" s="57">
        <v>0.27300000000000002</v>
      </c>
    </row>
    <row r="10" spans="1:14" ht="15" thickBot="1" x14ac:dyDescent="0.35">
      <c r="A10" s="89"/>
      <c r="B10" s="52">
        <v>2023</v>
      </c>
      <c r="C10" s="53">
        <v>0</v>
      </c>
      <c r="D10" s="57" t="s">
        <v>53</v>
      </c>
      <c r="E10" s="53">
        <v>0</v>
      </c>
      <c r="F10" s="53" t="s">
        <v>53</v>
      </c>
      <c r="G10" s="53">
        <v>1</v>
      </c>
      <c r="H10" s="57">
        <v>1</v>
      </c>
      <c r="I10" s="53">
        <v>0</v>
      </c>
      <c r="J10" s="53" t="s">
        <v>53</v>
      </c>
      <c r="K10" s="53">
        <v>33</v>
      </c>
      <c r="L10" s="57">
        <v>0.25600000000000001</v>
      </c>
      <c r="M10" s="53">
        <v>34</v>
      </c>
      <c r="N10" s="57">
        <v>0.26200000000000001</v>
      </c>
    </row>
    <row r="11" spans="1:14" ht="15" thickBot="1" x14ac:dyDescent="0.35">
      <c r="A11" s="89"/>
      <c r="B11" s="52">
        <v>2024</v>
      </c>
      <c r="C11" s="53">
        <v>0</v>
      </c>
      <c r="D11" s="57" t="s">
        <v>53</v>
      </c>
      <c r="E11" s="53">
        <v>0</v>
      </c>
      <c r="F11" s="53" t="s">
        <v>53</v>
      </c>
      <c r="G11" s="53">
        <v>1</v>
      </c>
      <c r="H11" s="57">
        <v>1</v>
      </c>
      <c r="I11" s="53">
        <v>1</v>
      </c>
      <c r="J11" s="53">
        <v>1</v>
      </c>
      <c r="K11" s="53">
        <v>37</v>
      </c>
      <c r="L11" s="57">
        <v>0.22424242424242424</v>
      </c>
      <c r="M11" s="53">
        <v>39</v>
      </c>
      <c r="N11" s="57">
        <v>0.23353293413173654</v>
      </c>
    </row>
    <row r="12" spans="1:14" ht="15" thickBot="1" x14ac:dyDescent="0.35">
      <c r="A12" s="90"/>
      <c r="B12" s="54">
        <v>2025</v>
      </c>
      <c r="C12" s="55">
        <v>0</v>
      </c>
      <c r="D12" s="58" t="s">
        <v>53</v>
      </c>
      <c r="E12" s="55">
        <v>0</v>
      </c>
      <c r="F12" s="55" t="s">
        <v>53</v>
      </c>
      <c r="G12" s="55">
        <v>0</v>
      </c>
      <c r="H12" s="58" t="s">
        <v>53</v>
      </c>
      <c r="I12" s="55">
        <v>0</v>
      </c>
      <c r="J12" s="58">
        <v>0</v>
      </c>
      <c r="K12" s="55">
        <v>46</v>
      </c>
      <c r="L12" s="58">
        <v>0.26700000000000002</v>
      </c>
      <c r="M12" s="55">
        <v>46</v>
      </c>
      <c r="N12" s="58">
        <v>0.26600000000000001</v>
      </c>
    </row>
    <row r="13" spans="1:14" ht="15" thickBot="1" x14ac:dyDescent="0.35">
      <c r="A13" s="88" t="s">
        <v>39</v>
      </c>
      <c r="B13" s="52">
        <v>2019</v>
      </c>
      <c r="C13" s="53">
        <v>2</v>
      </c>
      <c r="D13" s="57">
        <v>1</v>
      </c>
      <c r="E13" s="53">
        <v>0</v>
      </c>
      <c r="F13" s="53" t="s">
        <v>53</v>
      </c>
      <c r="G13" s="53">
        <v>1</v>
      </c>
      <c r="H13" s="57">
        <v>0.33300000000000002</v>
      </c>
      <c r="I13" s="53">
        <v>0</v>
      </c>
      <c r="J13" s="57">
        <v>0</v>
      </c>
      <c r="K13" s="53">
        <v>37</v>
      </c>
      <c r="L13" s="57">
        <v>0.19900000000000001</v>
      </c>
      <c r="M13" s="53">
        <v>40</v>
      </c>
      <c r="N13" s="57">
        <v>0.20499999999999999</v>
      </c>
    </row>
    <row r="14" spans="1:14" ht="15" thickBot="1" x14ac:dyDescent="0.35">
      <c r="A14" s="89"/>
      <c r="B14" s="52">
        <v>2020</v>
      </c>
      <c r="C14" s="53">
        <v>0</v>
      </c>
      <c r="D14" s="57">
        <v>0</v>
      </c>
      <c r="E14" s="53">
        <v>0</v>
      </c>
      <c r="F14" s="57">
        <v>0</v>
      </c>
      <c r="G14" s="53">
        <v>0</v>
      </c>
      <c r="H14" s="57" t="s">
        <v>53</v>
      </c>
      <c r="I14" s="53">
        <v>0</v>
      </c>
      <c r="J14" s="57">
        <v>0</v>
      </c>
      <c r="K14" s="53">
        <v>28</v>
      </c>
      <c r="L14" s="57">
        <v>0.17100000000000001</v>
      </c>
      <c r="M14" s="53">
        <v>28</v>
      </c>
      <c r="N14" s="57">
        <v>0.16700000000000001</v>
      </c>
    </row>
    <row r="15" spans="1:14" ht="15" thickBot="1" x14ac:dyDescent="0.35">
      <c r="A15" s="89"/>
      <c r="B15" s="52">
        <v>2021</v>
      </c>
      <c r="C15" s="53">
        <v>0</v>
      </c>
      <c r="D15" s="57" t="s">
        <v>53</v>
      </c>
      <c r="E15" s="53">
        <v>0</v>
      </c>
      <c r="F15" s="57" t="s">
        <v>53</v>
      </c>
      <c r="G15" s="53">
        <v>2</v>
      </c>
      <c r="H15" s="57">
        <v>1</v>
      </c>
      <c r="I15" s="53">
        <v>1</v>
      </c>
      <c r="J15" s="57">
        <v>1</v>
      </c>
      <c r="K15" s="53">
        <v>25</v>
      </c>
      <c r="L15" s="57">
        <v>0.112</v>
      </c>
      <c r="M15" s="53">
        <v>28</v>
      </c>
      <c r="N15" s="57">
        <v>0.124</v>
      </c>
    </row>
    <row r="16" spans="1:14" ht="15" thickBot="1" x14ac:dyDescent="0.35">
      <c r="A16" s="89"/>
      <c r="B16" s="52">
        <v>2022</v>
      </c>
      <c r="C16" s="53">
        <v>0</v>
      </c>
      <c r="D16" s="57">
        <v>0</v>
      </c>
      <c r="E16" s="53">
        <v>0</v>
      </c>
      <c r="F16" s="57" t="s">
        <v>53</v>
      </c>
      <c r="G16" s="53">
        <v>0</v>
      </c>
      <c r="H16" s="57">
        <v>0</v>
      </c>
      <c r="I16" s="53">
        <v>0</v>
      </c>
      <c r="J16" s="57" t="s">
        <v>53</v>
      </c>
      <c r="K16" s="53">
        <v>38</v>
      </c>
      <c r="L16" s="57">
        <v>0.17899999999999999</v>
      </c>
      <c r="M16" s="53">
        <v>38</v>
      </c>
      <c r="N16" s="57">
        <v>0.17799999999999999</v>
      </c>
    </row>
    <row r="17" spans="1:14" ht="15" thickBot="1" x14ac:dyDescent="0.35">
      <c r="A17" s="89"/>
      <c r="B17" s="52">
        <v>2023</v>
      </c>
      <c r="C17" s="53">
        <v>0</v>
      </c>
      <c r="D17" s="57" t="s">
        <v>53</v>
      </c>
      <c r="E17" s="53">
        <v>0</v>
      </c>
      <c r="F17" s="57" t="s">
        <v>53</v>
      </c>
      <c r="G17" s="53">
        <v>0</v>
      </c>
      <c r="H17" s="57" t="s">
        <v>53</v>
      </c>
      <c r="I17" s="53">
        <v>0</v>
      </c>
      <c r="J17" s="57">
        <v>0</v>
      </c>
      <c r="K17" s="53">
        <v>40</v>
      </c>
      <c r="L17" s="57">
        <v>0.17799999999999999</v>
      </c>
      <c r="M17" s="53">
        <v>40</v>
      </c>
      <c r="N17" s="57">
        <v>0.17599999999999999</v>
      </c>
    </row>
    <row r="18" spans="1:14" ht="15" thickBot="1" x14ac:dyDescent="0.35">
      <c r="A18" s="89"/>
      <c r="B18" s="52">
        <v>2024</v>
      </c>
      <c r="C18" s="53">
        <v>0</v>
      </c>
      <c r="D18" s="57">
        <v>0</v>
      </c>
      <c r="E18" s="53">
        <v>0</v>
      </c>
      <c r="F18" s="57" t="s">
        <v>53</v>
      </c>
      <c r="G18" s="53">
        <v>0</v>
      </c>
      <c r="H18" s="57" t="s">
        <v>53</v>
      </c>
      <c r="I18" s="53">
        <v>0</v>
      </c>
      <c r="J18" s="57">
        <v>0</v>
      </c>
      <c r="K18" s="53">
        <v>34</v>
      </c>
      <c r="L18" s="57">
        <v>0.14345991561181434</v>
      </c>
      <c r="M18" s="53">
        <v>34</v>
      </c>
      <c r="N18" s="57">
        <v>0.14166666666666666</v>
      </c>
    </row>
    <row r="19" spans="1:14" ht="15" thickBot="1" x14ac:dyDescent="0.35">
      <c r="A19" s="90"/>
      <c r="B19" s="54">
        <v>2025</v>
      </c>
      <c r="C19" s="55">
        <v>0</v>
      </c>
      <c r="D19" s="58" t="s">
        <v>53</v>
      </c>
      <c r="E19" s="55">
        <v>0</v>
      </c>
      <c r="F19" s="58" t="s">
        <v>53</v>
      </c>
      <c r="G19" s="55">
        <v>0</v>
      </c>
      <c r="H19" s="58">
        <v>0</v>
      </c>
      <c r="I19" s="55">
        <v>1</v>
      </c>
      <c r="J19" s="58">
        <v>0.5</v>
      </c>
      <c r="K19" s="56">
        <v>31</v>
      </c>
      <c r="L19" s="59">
        <v>0.14199999999999999</v>
      </c>
      <c r="M19" s="56">
        <v>32</v>
      </c>
      <c r="N19" s="59">
        <v>0.14499999999999999</v>
      </c>
    </row>
    <row r="20" spans="1:14" ht="15" thickBot="1" x14ac:dyDescent="0.35">
      <c r="A20" s="88" t="s">
        <v>40</v>
      </c>
      <c r="B20" s="52">
        <v>2019</v>
      </c>
      <c r="C20" s="53">
        <v>0</v>
      </c>
      <c r="D20" s="57">
        <v>0</v>
      </c>
      <c r="E20" s="53">
        <v>0</v>
      </c>
      <c r="F20" s="57" t="s">
        <v>53</v>
      </c>
      <c r="G20" s="53">
        <v>1</v>
      </c>
      <c r="H20" s="57">
        <v>0.2</v>
      </c>
      <c r="I20" s="53">
        <v>3</v>
      </c>
      <c r="J20" s="57">
        <v>0.188</v>
      </c>
      <c r="K20" s="53">
        <v>31</v>
      </c>
      <c r="L20" s="57">
        <v>6.8000000000000005E-2</v>
      </c>
      <c r="M20" s="53">
        <v>35</v>
      </c>
      <c r="N20" s="57">
        <v>7.2999999999999995E-2</v>
      </c>
    </row>
    <row r="21" spans="1:14" ht="15" thickBot="1" x14ac:dyDescent="0.35">
      <c r="A21" s="89"/>
      <c r="B21" s="52">
        <v>2020</v>
      </c>
      <c r="C21" s="53">
        <v>0</v>
      </c>
      <c r="D21" s="57">
        <v>0</v>
      </c>
      <c r="E21" s="53">
        <v>0</v>
      </c>
      <c r="F21" s="57" t="s">
        <v>53</v>
      </c>
      <c r="G21" s="53">
        <v>0</v>
      </c>
      <c r="H21" s="57">
        <v>0</v>
      </c>
      <c r="I21" s="53">
        <v>3</v>
      </c>
      <c r="J21" s="57">
        <v>0.27300000000000002</v>
      </c>
      <c r="K21" s="53">
        <v>39</v>
      </c>
      <c r="L21" s="57">
        <v>8.7999999999999995E-2</v>
      </c>
      <c r="M21" s="53">
        <v>42</v>
      </c>
      <c r="N21" s="57">
        <v>9.1999999999999998E-2</v>
      </c>
    </row>
    <row r="22" spans="1:14" ht="15" thickBot="1" x14ac:dyDescent="0.35">
      <c r="A22" s="89"/>
      <c r="B22" s="52">
        <v>2021</v>
      </c>
      <c r="C22" s="53">
        <v>0</v>
      </c>
      <c r="D22" s="57" t="s">
        <v>53</v>
      </c>
      <c r="E22" s="53">
        <v>0</v>
      </c>
      <c r="F22" s="57" t="s">
        <v>53</v>
      </c>
      <c r="G22" s="53">
        <v>1</v>
      </c>
      <c r="H22" s="57">
        <v>0.1</v>
      </c>
      <c r="I22" s="53">
        <v>7</v>
      </c>
      <c r="J22" s="57">
        <v>0.28000000000000003</v>
      </c>
      <c r="K22" s="53">
        <v>21</v>
      </c>
      <c r="L22" s="57">
        <v>7.0999999999999994E-2</v>
      </c>
      <c r="M22" s="53">
        <v>29</v>
      </c>
      <c r="N22" s="57">
        <v>8.7999999999999995E-2</v>
      </c>
    </row>
    <row r="23" spans="1:14" ht="15" thickBot="1" x14ac:dyDescent="0.35">
      <c r="A23" s="89"/>
      <c r="B23" s="52">
        <v>2022</v>
      </c>
      <c r="C23" s="53">
        <v>0</v>
      </c>
      <c r="D23" s="57" t="s">
        <v>53</v>
      </c>
      <c r="E23" s="53">
        <v>0</v>
      </c>
      <c r="F23" s="57" t="s">
        <v>53</v>
      </c>
      <c r="G23" s="53">
        <v>2</v>
      </c>
      <c r="H23" s="57">
        <v>0.4</v>
      </c>
      <c r="I23" s="53">
        <v>4</v>
      </c>
      <c r="J23" s="57">
        <v>0.2</v>
      </c>
      <c r="K23" s="53">
        <v>21</v>
      </c>
      <c r="L23" s="57">
        <v>8.7999999999999995E-2</v>
      </c>
      <c r="M23" s="53">
        <v>27</v>
      </c>
      <c r="N23" s="57">
        <v>0.10199999999999999</v>
      </c>
    </row>
    <row r="24" spans="1:14" ht="15" thickBot="1" x14ac:dyDescent="0.35">
      <c r="A24" s="89"/>
      <c r="B24" s="52">
        <v>2023</v>
      </c>
      <c r="C24" s="53">
        <v>0</v>
      </c>
      <c r="D24" s="57">
        <v>0</v>
      </c>
      <c r="E24" s="53">
        <v>0</v>
      </c>
      <c r="F24" s="57" t="s">
        <v>53</v>
      </c>
      <c r="G24" s="53">
        <v>1</v>
      </c>
      <c r="H24" s="57">
        <v>0.125</v>
      </c>
      <c r="I24" s="53">
        <v>3</v>
      </c>
      <c r="J24" s="57">
        <v>0.17599999999999999</v>
      </c>
      <c r="K24" s="53">
        <v>25</v>
      </c>
      <c r="L24" s="57">
        <v>0.1</v>
      </c>
      <c r="M24" s="53">
        <v>29</v>
      </c>
      <c r="N24" s="57">
        <v>0.105</v>
      </c>
    </row>
    <row r="25" spans="1:14" ht="15" thickBot="1" x14ac:dyDescent="0.35">
      <c r="A25" s="89"/>
      <c r="B25" s="52">
        <v>2024</v>
      </c>
      <c r="C25" s="53">
        <v>0</v>
      </c>
      <c r="D25" s="57">
        <v>0</v>
      </c>
      <c r="E25" s="53">
        <v>0</v>
      </c>
      <c r="F25" s="57" t="s">
        <v>53</v>
      </c>
      <c r="G25" s="53">
        <v>1</v>
      </c>
      <c r="H25" s="57">
        <v>0.2</v>
      </c>
      <c r="I25" s="53">
        <v>3</v>
      </c>
      <c r="J25" s="57">
        <v>0.17647058823529413</v>
      </c>
      <c r="K25" s="53">
        <v>28</v>
      </c>
      <c r="L25" s="57">
        <v>9.7902097902097904E-2</v>
      </c>
      <c r="M25" s="53">
        <v>32</v>
      </c>
      <c r="N25" s="57">
        <v>0.10355987055016182</v>
      </c>
    </row>
    <row r="26" spans="1:14" ht="15" thickBot="1" x14ac:dyDescent="0.35">
      <c r="A26" s="90"/>
      <c r="B26" s="54">
        <v>2025</v>
      </c>
      <c r="C26" s="55">
        <v>0</v>
      </c>
      <c r="D26" s="58" t="s">
        <v>53</v>
      </c>
      <c r="E26" s="55">
        <v>0</v>
      </c>
      <c r="F26" s="58" t="s">
        <v>53</v>
      </c>
      <c r="G26" s="55">
        <v>0</v>
      </c>
      <c r="H26" s="58">
        <v>0</v>
      </c>
      <c r="I26" s="55">
        <v>5</v>
      </c>
      <c r="J26" s="68">
        <v>0.20799999999999999</v>
      </c>
      <c r="K26" s="78">
        <v>26</v>
      </c>
      <c r="L26" s="79">
        <v>8.5999999999999993E-2</v>
      </c>
      <c r="M26" s="78">
        <v>31</v>
      </c>
      <c r="N26" s="79">
        <v>9.4E-2</v>
      </c>
    </row>
    <row r="27" spans="1:14" ht="15" thickBot="1" x14ac:dyDescent="0.35">
      <c r="A27" s="88" t="s">
        <v>41</v>
      </c>
      <c r="B27" s="52">
        <v>2019</v>
      </c>
      <c r="C27" s="53">
        <v>0</v>
      </c>
      <c r="D27" s="57">
        <v>0</v>
      </c>
      <c r="E27" s="53">
        <v>0</v>
      </c>
      <c r="F27" s="57">
        <v>0</v>
      </c>
      <c r="G27" s="53">
        <v>19</v>
      </c>
      <c r="H27" s="57">
        <v>9.8000000000000004E-2</v>
      </c>
      <c r="I27" s="53">
        <v>19</v>
      </c>
      <c r="J27" s="57">
        <v>8.8999999999999996E-2</v>
      </c>
      <c r="K27" s="53">
        <v>5</v>
      </c>
      <c r="L27" s="57">
        <v>8.5999999999999993E-2</v>
      </c>
      <c r="M27" s="53">
        <v>43</v>
      </c>
      <c r="N27" s="57">
        <v>9.0999999999999998E-2</v>
      </c>
    </row>
    <row r="28" spans="1:14" ht="15" thickBot="1" x14ac:dyDescent="0.35">
      <c r="A28" s="89"/>
      <c r="B28" s="52">
        <v>2020</v>
      </c>
      <c r="C28" s="53">
        <v>1</v>
      </c>
      <c r="D28" s="57">
        <v>0.5</v>
      </c>
      <c r="E28" s="53">
        <v>0</v>
      </c>
      <c r="F28" s="57">
        <v>0</v>
      </c>
      <c r="G28" s="53">
        <v>19</v>
      </c>
      <c r="H28" s="57">
        <v>0.109</v>
      </c>
      <c r="I28" s="53">
        <v>13</v>
      </c>
      <c r="J28" s="57">
        <v>8.1000000000000003E-2</v>
      </c>
      <c r="K28" s="53">
        <v>6</v>
      </c>
      <c r="L28" s="57">
        <v>0.12</v>
      </c>
      <c r="M28" s="53">
        <v>39</v>
      </c>
      <c r="N28" s="57">
        <v>0.1</v>
      </c>
    </row>
    <row r="29" spans="1:14" ht="15" thickBot="1" x14ac:dyDescent="0.35">
      <c r="A29" s="89"/>
      <c r="B29" s="52">
        <v>2021</v>
      </c>
      <c r="C29" s="53">
        <v>0</v>
      </c>
      <c r="D29" s="57">
        <v>0</v>
      </c>
      <c r="E29" s="53">
        <v>0</v>
      </c>
      <c r="F29" s="57">
        <v>0</v>
      </c>
      <c r="G29" s="53">
        <v>21</v>
      </c>
      <c r="H29" s="57">
        <v>0.127</v>
      </c>
      <c r="I29" s="53">
        <v>29</v>
      </c>
      <c r="J29" s="57">
        <v>0.127</v>
      </c>
      <c r="K29" s="53">
        <v>3</v>
      </c>
      <c r="L29" s="57">
        <v>4.8000000000000001E-2</v>
      </c>
      <c r="M29" s="53">
        <v>53</v>
      </c>
      <c r="N29" s="57">
        <v>0.115</v>
      </c>
    </row>
    <row r="30" spans="1:14" ht="15" thickBot="1" x14ac:dyDescent="0.35">
      <c r="A30" s="89"/>
      <c r="B30" s="52">
        <v>2022</v>
      </c>
      <c r="C30" s="53">
        <v>0</v>
      </c>
      <c r="D30" s="57">
        <v>0</v>
      </c>
      <c r="E30" s="53">
        <v>0</v>
      </c>
      <c r="F30" s="57">
        <v>0</v>
      </c>
      <c r="G30" s="53">
        <v>14</v>
      </c>
      <c r="H30" s="57">
        <v>0.11899999999999999</v>
      </c>
      <c r="I30" s="53">
        <v>22</v>
      </c>
      <c r="J30" s="57">
        <v>0.124</v>
      </c>
      <c r="K30" s="53">
        <v>4</v>
      </c>
      <c r="L30" s="57">
        <v>8.5000000000000006E-2</v>
      </c>
      <c r="M30" s="53">
        <v>40</v>
      </c>
      <c r="N30" s="57">
        <v>0.115</v>
      </c>
    </row>
    <row r="31" spans="1:14" ht="15" thickBot="1" x14ac:dyDescent="0.35">
      <c r="A31" s="89"/>
      <c r="B31" s="52">
        <v>2023</v>
      </c>
      <c r="C31" s="53">
        <v>0</v>
      </c>
      <c r="D31" s="57">
        <v>0</v>
      </c>
      <c r="E31" s="53">
        <v>0</v>
      </c>
      <c r="F31" s="57">
        <v>0</v>
      </c>
      <c r="G31" s="53">
        <v>9</v>
      </c>
      <c r="H31" s="57">
        <v>9.6000000000000002E-2</v>
      </c>
      <c r="I31" s="53">
        <v>19</v>
      </c>
      <c r="J31" s="57">
        <v>9.6000000000000002E-2</v>
      </c>
      <c r="K31" s="53">
        <v>6</v>
      </c>
      <c r="L31" s="57">
        <v>0.11799999999999999</v>
      </c>
      <c r="M31" s="53">
        <v>34</v>
      </c>
      <c r="N31" s="57">
        <v>9.8000000000000004E-2</v>
      </c>
    </row>
    <row r="32" spans="1:14" ht="15" thickBot="1" x14ac:dyDescent="0.35">
      <c r="A32" s="89"/>
      <c r="B32" s="52">
        <v>2024</v>
      </c>
      <c r="C32" s="53">
        <v>0</v>
      </c>
      <c r="D32" s="57">
        <v>0</v>
      </c>
      <c r="E32" s="53">
        <v>0</v>
      </c>
      <c r="F32" s="57">
        <v>0</v>
      </c>
      <c r="G32" s="53">
        <v>15</v>
      </c>
      <c r="H32" s="57">
        <v>0.14705882352941177</v>
      </c>
      <c r="I32" s="53">
        <v>28</v>
      </c>
      <c r="J32" s="57">
        <v>0.13800000000000001</v>
      </c>
      <c r="K32" s="53">
        <v>3</v>
      </c>
      <c r="L32" s="57">
        <v>3.8461538461538464E-2</v>
      </c>
      <c r="M32" s="53">
        <v>46</v>
      </c>
      <c r="N32" s="57">
        <v>0.11899999999999999</v>
      </c>
    </row>
    <row r="33" spans="1:14" ht="15" thickBot="1" x14ac:dyDescent="0.35">
      <c r="A33" s="90"/>
      <c r="B33" s="54">
        <v>2025</v>
      </c>
      <c r="C33" s="55">
        <v>0</v>
      </c>
      <c r="D33" s="58" t="s">
        <v>53</v>
      </c>
      <c r="E33" s="55">
        <v>0</v>
      </c>
      <c r="F33" s="58">
        <v>0</v>
      </c>
      <c r="G33" s="55">
        <v>13</v>
      </c>
      <c r="H33" s="58">
        <v>0.12</v>
      </c>
      <c r="I33" s="55">
        <v>27</v>
      </c>
      <c r="J33" s="58">
        <v>0.125</v>
      </c>
      <c r="K33" s="55">
        <v>4</v>
      </c>
      <c r="L33" s="58">
        <v>6.6000000000000003E-2</v>
      </c>
      <c r="M33" s="55">
        <v>44</v>
      </c>
      <c r="N33" s="58">
        <v>0.114</v>
      </c>
    </row>
    <row r="34" spans="1:14" ht="15" thickBot="1" x14ac:dyDescent="0.35">
      <c r="A34" s="88" t="s">
        <v>42</v>
      </c>
      <c r="B34" s="52">
        <v>2019</v>
      </c>
      <c r="C34" s="53">
        <v>6</v>
      </c>
      <c r="D34" s="57">
        <v>0.14599999999999999</v>
      </c>
      <c r="E34" s="53">
        <v>32</v>
      </c>
      <c r="F34" s="57">
        <v>0.155</v>
      </c>
      <c r="G34" s="53">
        <v>36</v>
      </c>
      <c r="H34" s="57">
        <v>0.11899999999999999</v>
      </c>
      <c r="I34" s="53">
        <v>10</v>
      </c>
      <c r="J34" s="57">
        <v>0.17899999999999999</v>
      </c>
      <c r="K34" s="53">
        <v>2</v>
      </c>
      <c r="L34" s="57">
        <v>0.182</v>
      </c>
      <c r="M34" s="53">
        <v>86</v>
      </c>
      <c r="N34" s="57">
        <v>0.13900000000000001</v>
      </c>
    </row>
    <row r="35" spans="1:14" ht="15" thickBot="1" x14ac:dyDescent="0.35">
      <c r="A35" s="89"/>
      <c r="B35" s="52">
        <v>2020</v>
      </c>
      <c r="C35" s="53">
        <v>3</v>
      </c>
      <c r="D35" s="57">
        <v>0.1</v>
      </c>
      <c r="E35" s="53">
        <v>31</v>
      </c>
      <c r="F35" s="57">
        <v>0.183</v>
      </c>
      <c r="G35" s="53">
        <v>35</v>
      </c>
      <c r="H35" s="57">
        <v>0.104</v>
      </c>
      <c r="I35" s="53">
        <v>14</v>
      </c>
      <c r="J35" s="57">
        <v>0.12</v>
      </c>
      <c r="K35" s="53">
        <v>0</v>
      </c>
      <c r="L35" s="57">
        <v>0</v>
      </c>
      <c r="M35" s="53">
        <v>83</v>
      </c>
      <c r="N35" s="57">
        <v>0.124</v>
      </c>
    </row>
    <row r="36" spans="1:14" ht="15" thickBot="1" x14ac:dyDescent="0.35">
      <c r="A36" s="89"/>
      <c r="B36" s="52">
        <v>2021</v>
      </c>
      <c r="C36" s="53">
        <v>4</v>
      </c>
      <c r="D36" s="57">
        <v>0.13300000000000001</v>
      </c>
      <c r="E36" s="53">
        <v>33</v>
      </c>
      <c r="F36" s="57">
        <v>0.23400000000000001</v>
      </c>
      <c r="G36" s="53">
        <v>52</v>
      </c>
      <c r="H36" s="57">
        <v>0.156</v>
      </c>
      <c r="I36" s="53">
        <v>4</v>
      </c>
      <c r="J36" s="57">
        <v>9.2999999999999999E-2</v>
      </c>
      <c r="K36" s="53">
        <v>0</v>
      </c>
      <c r="L36" s="57">
        <v>0</v>
      </c>
      <c r="M36" s="53">
        <v>93</v>
      </c>
      <c r="N36" s="57">
        <v>0.16800000000000001</v>
      </c>
    </row>
    <row r="37" spans="1:14" ht="15" thickBot="1" x14ac:dyDescent="0.35">
      <c r="A37" s="89"/>
      <c r="B37" s="52">
        <v>2022</v>
      </c>
      <c r="C37" s="53">
        <v>5</v>
      </c>
      <c r="D37" s="57">
        <v>0.29399999999999998</v>
      </c>
      <c r="E37" s="53">
        <v>23</v>
      </c>
      <c r="F37" s="57">
        <v>0.19800000000000001</v>
      </c>
      <c r="G37" s="53">
        <v>45</v>
      </c>
      <c r="H37" s="57">
        <v>0.17</v>
      </c>
      <c r="I37" s="53">
        <v>6</v>
      </c>
      <c r="J37" s="57">
        <v>0.16700000000000001</v>
      </c>
      <c r="K37" s="53">
        <v>0</v>
      </c>
      <c r="L37" s="57">
        <v>0</v>
      </c>
      <c r="M37" s="53">
        <v>79</v>
      </c>
      <c r="N37" s="57">
        <v>0.18</v>
      </c>
    </row>
    <row r="38" spans="1:14" ht="15" thickBot="1" x14ac:dyDescent="0.35">
      <c r="A38" s="89"/>
      <c r="B38" s="52">
        <v>2023</v>
      </c>
      <c r="C38" s="53">
        <v>5</v>
      </c>
      <c r="D38" s="57">
        <v>0.29399999999999998</v>
      </c>
      <c r="E38" s="53">
        <v>23</v>
      </c>
      <c r="F38" s="57">
        <v>0.16200000000000001</v>
      </c>
      <c r="G38" s="53">
        <v>49</v>
      </c>
      <c r="H38" s="57">
        <v>0.14499999999999999</v>
      </c>
      <c r="I38" s="53">
        <v>2</v>
      </c>
      <c r="J38" s="57">
        <v>7.6999999999999999E-2</v>
      </c>
      <c r="K38" s="53">
        <v>0</v>
      </c>
      <c r="L38" s="57">
        <v>0</v>
      </c>
      <c r="M38" s="53">
        <v>79</v>
      </c>
      <c r="N38" s="57">
        <v>0.14899999999999999</v>
      </c>
    </row>
    <row r="39" spans="1:14" ht="15" thickBot="1" x14ac:dyDescent="0.35">
      <c r="A39" s="89"/>
      <c r="B39" s="52">
        <v>2024</v>
      </c>
      <c r="C39" s="53">
        <v>1</v>
      </c>
      <c r="D39" s="57">
        <v>8.3333333333333329E-2</v>
      </c>
      <c r="E39" s="53">
        <v>12</v>
      </c>
      <c r="F39" s="57">
        <v>9.1603053435114504E-2</v>
      </c>
      <c r="G39" s="53">
        <v>57</v>
      </c>
      <c r="H39" s="57">
        <v>0.15079365079365079</v>
      </c>
      <c r="I39" s="53">
        <v>9</v>
      </c>
      <c r="J39" s="57">
        <v>0.23076923076923078</v>
      </c>
      <c r="K39" s="53">
        <v>0</v>
      </c>
      <c r="L39" s="57">
        <v>0</v>
      </c>
      <c r="M39" s="53">
        <v>79</v>
      </c>
      <c r="N39" s="57">
        <v>0.14007092198581561</v>
      </c>
    </row>
    <row r="40" spans="1:14" ht="15" thickBot="1" x14ac:dyDescent="0.35">
      <c r="A40" s="90"/>
      <c r="B40" s="54">
        <v>2025</v>
      </c>
      <c r="C40" s="55">
        <v>0</v>
      </c>
      <c r="D40" s="58">
        <v>0</v>
      </c>
      <c r="E40" s="55">
        <v>16</v>
      </c>
      <c r="F40" s="58">
        <v>0.129</v>
      </c>
      <c r="G40" s="55">
        <v>54</v>
      </c>
      <c r="H40" s="58">
        <v>0.128</v>
      </c>
      <c r="I40" s="55">
        <v>6</v>
      </c>
      <c r="J40" s="58">
        <v>0.13300000000000001</v>
      </c>
      <c r="K40" s="55">
        <v>0</v>
      </c>
      <c r="L40" s="58">
        <v>0</v>
      </c>
      <c r="M40" s="55">
        <v>76</v>
      </c>
      <c r="N40" s="58">
        <v>0.126</v>
      </c>
    </row>
    <row r="42" spans="1:14" x14ac:dyDescent="0.3">
      <c r="A42" s="3" t="s">
        <v>26</v>
      </c>
      <c r="C42" s="61"/>
      <c r="E42" s="61"/>
      <c r="K42" s="62"/>
    </row>
    <row r="43" spans="1:14" x14ac:dyDescent="0.3">
      <c r="J43" s="16"/>
    </row>
  </sheetData>
  <mergeCells count="13">
    <mergeCell ref="A34:A40"/>
    <mergeCell ref="K4:L4"/>
    <mergeCell ref="M4:N4"/>
    <mergeCell ref="A6:A12"/>
    <mergeCell ref="A13:A19"/>
    <mergeCell ref="A20:A26"/>
    <mergeCell ref="A27:A33"/>
    <mergeCell ref="A4:A5"/>
    <mergeCell ref="B4:B5"/>
    <mergeCell ref="C4:D4"/>
    <mergeCell ref="E4:F4"/>
    <mergeCell ref="G4:H4"/>
    <mergeCell ref="I4:J4"/>
  </mergeCells>
  <hyperlinks>
    <hyperlink ref="A42" location="Contents!A1" display="Back to contents" xr:uid="{BD0448E3-D26B-4BF1-9EE5-CD1437359AA0}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3422C-7247-4FAF-93E7-71379361273D}">
  <dimension ref="A1:K41"/>
  <sheetViews>
    <sheetView showGridLines="0" workbookViewId="0"/>
  </sheetViews>
  <sheetFormatPr defaultRowHeight="14.4" x14ac:dyDescent="0.3"/>
  <cols>
    <col min="1" max="1" width="25.6640625" bestFit="1" customWidth="1"/>
    <col min="3" max="3" width="12" bestFit="1" customWidth="1"/>
    <col min="4" max="4" width="15.5546875" customWidth="1"/>
    <col min="5" max="5" width="13.44140625" customWidth="1"/>
    <col min="6" max="6" width="27.88671875" customWidth="1"/>
    <col min="7" max="7" width="15.33203125" bestFit="1" customWidth="1"/>
    <col min="8" max="8" width="14.6640625" customWidth="1"/>
    <col min="9" max="9" width="23.88671875" customWidth="1"/>
    <col min="10" max="10" width="14.33203125" bestFit="1" customWidth="1"/>
  </cols>
  <sheetData>
    <row r="1" spans="1:11" ht="18" x14ac:dyDescent="0.35">
      <c r="A1" s="2" t="s">
        <v>54</v>
      </c>
    </row>
    <row r="3" spans="1:11" x14ac:dyDescent="0.3">
      <c r="A3" s="1" t="s">
        <v>55</v>
      </c>
    </row>
    <row r="4" spans="1:11" s="23" customFormat="1" ht="22.2" customHeight="1" x14ac:dyDescent="0.3">
      <c r="A4" s="25" t="s">
        <v>56</v>
      </c>
      <c r="B4" s="26" t="s">
        <v>30</v>
      </c>
      <c r="C4" s="26" t="s">
        <v>31</v>
      </c>
      <c r="D4" s="26" t="s">
        <v>32</v>
      </c>
      <c r="E4" s="26" t="s">
        <v>33</v>
      </c>
      <c r="F4" s="26" t="s">
        <v>35</v>
      </c>
      <c r="G4" s="26" t="s">
        <v>34</v>
      </c>
      <c r="H4" s="26" t="s">
        <v>37</v>
      </c>
      <c r="I4" s="50" t="s">
        <v>36</v>
      </c>
    </row>
    <row r="5" spans="1:11" x14ac:dyDescent="0.3">
      <c r="A5" s="87" t="s">
        <v>57</v>
      </c>
      <c r="B5" s="29">
        <v>2019</v>
      </c>
      <c r="C5" s="4">
        <v>805</v>
      </c>
      <c r="D5" s="4">
        <v>95</v>
      </c>
      <c r="E5" s="5">
        <v>0.11801242236024845</v>
      </c>
      <c r="F5" s="5">
        <v>0.38617886178861788</v>
      </c>
      <c r="G5" s="7">
        <v>137175846.81999999</v>
      </c>
      <c r="H5" s="7">
        <v>1443956.2823157895</v>
      </c>
      <c r="I5" s="6">
        <v>0.37492702516542487</v>
      </c>
    </row>
    <row r="6" spans="1:11" x14ac:dyDescent="0.3">
      <c r="A6" s="87"/>
      <c r="B6" s="29">
        <v>2020</v>
      </c>
      <c r="C6" s="4">
        <v>690</v>
      </c>
      <c r="D6" s="4">
        <v>71</v>
      </c>
      <c r="E6" s="5">
        <v>0.10289855072463767</v>
      </c>
      <c r="F6" s="5">
        <v>0.29957805907172996</v>
      </c>
      <c r="G6" s="7">
        <v>124347695.81</v>
      </c>
      <c r="H6" s="7">
        <v>1751375.9973239438</v>
      </c>
      <c r="I6" s="6">
        <v>0.33838396283917377</v>
      </c>
    </row>
    <row r="7" spans="1:11" x14ac:dyDescent="0.3">
      <c r="A7" s="87"/>
      <c r="B7" s="29">
        <v>2021</v>
      </c>
      <c r="C7" s="4">
        <v>630</v>
      </c>
      <c r="D7" s="4">
        <v>87</v>
      </c>
      <c r="E7" s="5">
        <v>0.1380952380952381</v>
      </c>
      <c r="F7" s="5">
        <v>0.34251968503937008</v>
      </c>
      <c r="G7" s="7">
        <v>155915597.9130137</v>
      </c>
      <c r="H7" s="7">
        <v>1792133.3093449851</v>
      </c>
      <c r="I7" s="6">
        <v>0.39014740690685162</v>
      </c>
    </row>
    <row r="8" spans="1:11" x14ac:dyDescent="0.3">
      <c r="A8" s="87"/>
      <c r="B8" s="29">
        <v>2022</v>
      </c>
      <c r="C8" s="4">
        <v>489</v>
      </c>
      <c r="D8" s="4">
        <v>83</v>
      </c>
      <c r="E8" s="5">
        <v>0.16973415132924335</v>
      </c>
      <c r="F8" s="5">
        <v>0.36888888888888888</v>
      </c>
      <c r="G8" s="7">
        <v>141568798.50999999</v>
      </c>
      <c r="H8" s="7">
        <v>1705648.1748192769</v>
      </c>
      <c r="I8" s="6">
        <v>0.37687565699813469</v>
      </c>
    </row>
    <row r="9" spans="1:11" x14ac:dyDescent="0.3">
      <c r="A9" s="87"/>
      <c r="B9" s="29">
        <v>2023</v>
      </c>
      <c r="C9" s="4">
        <v>504</v>
      </c>
      <c r="D9" s="4">
        <v>90</v>
      </c>
      <c r="E9" s="5">
        <v>0.17857142857142858</v>
      </c>
      <c r="F9" s="5">
        <v>0.41666666666666669</v>
      </c>
      <c r="G9" s="7">
        <v>158794627.12000173</v>
      </c>
      <c r="H9" s="7">
        <v>1764384.745777797</v>
      </c>
      <c r="I9" s="6">
        <v>0.41870895507415401</v>
      </c>
      <c r="K9" s="16"/>
    </row>
    <row r="10" spans="1:11" x14ac:dyDescent="0.3">
      <c r="A10" s="87"/>
      <c r="B10" s="29">
        <v>2024</v>
      </c>
      <c r="C10" s="4">
        <v>585</v>
      </c>
      <c r="D10" s="4">
        <v>90</v>
      </c>
      <c r="E10" s="5">
        <v>0.15384615384615385</v>
      </c>
      <c r="F10" s="5">
        <v>0.39130434782608697</v>
      </c>
      <c r="G10" s="7">
        <v>164487552.58999997</v>
      </c>
      <c r="H10" s="7">
        <v>1827639.4732222219</v>
      </c>
      <c r="I10" s="6">
        <v>0.39845606072816986</v>
      </c>
      <c r="K10" s="16"/>
    </row>
    <row r="11" spans="1:11" x14ac:dyDescent="0.3">
      <c r="A11" s="87"/>
      <c r="B11" s="31">
        <v>2025</v>
      </c>
      <c r="C11" s="28">
        <v>580</v>
      </c>
      <c r="D11" s="28">
        <v>91</v>
      </c>
      <c r="E11" s="32">
        <f>D11/C11</f>
        <v>0.15689655172413794</v>
      </c>
      <c r="F11" s="32">
        <f>D11/$D$39</f>
        <v>0.39737991266375544</v>
      </c>
      <c r="G11" s="33">
        <v>165348896.84</v>
      </c>
      <c r="H11" s="33">
        <f>G11/D11</f>
        <v>1817020.8443956045</v>
      </c>
      <c r="I11" s="77">
        <f>G11/$G$39</f>
        <v>0.3913406556027938</v>
      </c>
      <c r="K11" s="16"/>
    </row>
    <row r="12" spans="1:11" x14ac:dyDescent="0.3">
      <c r="A12" s="95" t="s">
        <v>58</v>
      </c>
      <c r="B12" s="29">
        <v>2019</v>
      </c>
      <c r="C12" s="4">
        <v>593</v>
      </c>
      <c r="D12" s="4">
        <v>89</v>
      </c>
      <c r="E12" s="5">
        <v>0.15008431703204048</v>
      </c>
      <c r="F12" s="5">
        <v>0.36178861788617889</v>
      </c>
      <c r="G12" s="7">
        <v>149136432.12</v>
      </c>
      <c r="H12" s="7">
        <v>1675690.2485393258</v>
      </c>
      <c r="I12" s="6">
        <v>0.4076175225796716</v>
      </c>
      <c r="K12" s="16"/>
    </row>
    <row r="13" spans="1:11" x14ac:dyDescent="0.3">
      <c r="A13" s="95"/>
      <c r="B13" s="29">
        <v>2020</v>
      </c>
      <c r="C13" s="4">
        <v>600</v>
      </c>
      <c r="D13" s="4">
        <v>100</v>
      </c>
      <c r="E13" s="5">
        <v>0.16666666666666666</v>
      </c>
      <c r="F13" s="5">
        <v>0.4219409282700422</v>
      </c>
      <c r="G13" s="7">
        <v>154395383.11000001</v>
      </c>
      <c r="H13" s="7">
        <v>1543953.8311000001</v>
      </c>
      <c r="I13" s="6">
        <v>0.42015190744397152</v>
      </c>
      <c r="K13" s="16"/>
    </row>
    <row r="14" spans="1:11" x14ac:dyDescent="0.3">
      <c r="A14" s="95"/>
      <c r="B14" s="29">
        <v>2021</v>
      </c>
      <c r="C14" s="4">
        <v>577</v>
      </c>
      <c r="D14" s="4">
        <v>98</v>
      </c>
      <c r="E14" s="5">
        <v>0.16984402079722705</v>
      </c>
      <c r="F14" s="5">
        <v>0.38582677165354329</v>
      </c>
      <c r="G14" s="7">
        <v>157838019.65427354</v>
      </c>
      <c r="H14" s="7">
        <v>1610592.0372885056</v>
      </c>
      <c r="I14" s="6">
        <v>0.3949578804410796</v>
      </c>
    </row>
    <row r="15" spans="1:11" x14ac:dyDescent="0.3">
      <c r="A15" s="95"/>
      <c r="B15" s="29">
        <v>2022</v>
      </c>
      <c r="C15" s="4">
        <v>493</v>
      </c>
      <c r="D15" s="4">
        <v>89</v>
      </c>
      <c r="E15" s="5">
        <v>0.18052738336713997</v>
      </c>
      <c r="F15" s="5">
        <v>0.39555555555555555</v>
      </c>
      <c r="G15" s="7">
        <v>154943159.84999999</v>
      </c>
      <c r="H15" s="7">
        <v>1740934.3803370786</v>
      </c>
      <c r="I15" s="6">
        <v>0.41248005055090547</v>
      </c>
    </row>
    <row r="16" spans="1:11" x14ac:dyDescent="0.3">
      <c r="A16" s="95"/>
      <c r="B16" s="29">
        <v>2023</v>
      </c>
      <c r="C16" s="4">
        <v>540</v>
      </c>
      <c r="D16" s="4">
        <v>70</v>
      </c>
      <c r="E16" s="5">
        <v>0.12962962962962962</v>
      </c>
      <c r="F16" s="5">
        <v>0.32407407407407407</v>
      </c>
      <c r="G16" s="7">
        <v>119225234.43000001</v>
      </c>
      <c r="H16" s="7">
        <v>1703217.6347142858</v>
      </c>
      <c r="I16" s="6">
        <v>0.31437255927387958</v>
      </c>
    </row>
    <row r="17" spans="1:10" x14ac:dyDescent="0.3">
      <c r="A17" s="95"/>
      <c r="B17" s="29">
        <v>2024</v>
      </c>
      <c r="C17" s="4">
        <v>566</v>
      </c>
      <c r="D17" s="4">
        <v>86</v>
      </c>
      <c r="E17" s="5">
        <v>0.1519434628975265</v>
      </c>
      <c r="F17" s="5">
        <v>0.37391304347826088</v>
      </c>
      <c r="G17" s="7">
        <v>149008424.26999998</v>
      </c>
      <c r="H17" s="7">
        <v>1732656.0961627904</v>
      </c>
      <c r="I17" s="6">
        <v>0.36095928728375776</v>
      </c>
    </row>
    <row r="18" spans="1:10" x14ac:dyDescent="0.3">
      <c r="A18" s="95"/>
      <c r="B18" s="31">
        <v>2025</v>
      </c>
      <c r="C18" s="28">
        <v>588</v>
      </c>
      <c r="D18" s="28">
        <v>86</v>
      </c>
      <c r="E18" s="32">
        <f>D18/C18</f>
        <v>0.14625850340136054</v>
      </c>
      <c r="F18" s="32">
        <f>D18/$D$39</f>
        <v>0.37554585152838427</v>
      </c>
      <c r="G18" s="33">
        <v>154027754.94</v>
      </c>
      <c r="H18" s="33">
        <f>G18/D18</f>
        <v>1791020.4062790698</v>
      </c>
      <c r="I18" s="77">
        <f>G18/$G$39</f>
        <v>0.36454626399820167</v>
      </c>
      <c r="J18" s="65"/>
    </row>
    <row r="19" spans="1:10" x14ac:dyDescent="0.3">
      <c r="A19" s="87" t="s">
        <v>59</v>
      </c>
      <c r="B19" s="29">
        <v>2019</v>
      </c>
      <c r="C19" s="4">
        <v>194</v>
      </c>
      <c r="D19" s="4">
        <v>20</v>
      </c>
      <c r="E19" s="5">
        <v>0.10309278350515463</v>
      </c>
      <c r="F19" s="5">
        <v>8.1300813008130079E-2</v>
      </c>
      <c r="G19" s="7">
        <v>23962684.979999997</v>
      </c>
      <c r="H19" s="7">
        <v>1198134.2489999998</v>
      </c>
      <c r="I19" s="6">
        <v>6.549446132682972E-2</v>
      </c>
    </row>
    <row r="20" spans="1:10" x14ac:dyDescent="0.3">
      <c r="A20" s="87"/>
      <c r="B20" s="29">
        <v>2020</v>
      </c>
      <c r="C20" s="4">
        <v>189</v>
      </c>
      <c r="D20" s="4">
        <v>20</v>
      </c>
      <c r="E20" s="5">
        <v>0.10582010582010581</v>
      </c>
      <c r="F20" s="5">
        <v>8.4388185654008435E-2</v>
      </c>
      <c r="G20" s="7">
        <v>27076236.91</v>
      </c>
      <c r="H20" s="7">
        <v>1353811.8455000001</v>
      </c>
      <c r="I20" s="6">
        <v>7.3681818426114237E-2</v>
      </c>
    </row>
    <row r="21" spans="1:10" x14ac:dyDescent="0.3">
      <c r="A21" s="87"/>
      <c r="B21" s="29">
        <v>2021</v>
      </c>
      <c r="C21" s="4">
        <v>196</v>
      </c>
      <c r="D21" s="4">
        <v>16</v>
      </c>
      <c r="E21" s="5">
        <v>8.1632653061224483E-2</v>
      </c>
      <c r="F21" s="5">
        <v>6.2992125984251968E-2</v>
      </c>
      <c r="G21" s="7">
        <v>16684710.120547945</v>
      </c>
      <c r="H21" s="7">
        <v>1042794.3825342465</v>
      </c>
      <c r="I21" s="6">
        <v>4.1750129401139029E-2</v>
      </c>
    </row>
    <row r="22" spans="1:10" x14ac:dyDescent="0.3">
      <c r="A22" s="87"/>
      <c r="B22" s="29">
        <v>2022</v>
      </c>
      <c r="C22" s="4">
        <v>136</v>
      </c>
      <c r="D22" s="4">
        <v>10</v>
      </c>
      <c r="E22" s="5">
        <v>7.3529411764705885E-2</v>
      </c>
      <c r="F22" s="5">
        <v>4.4444444444444446E-2</v>
      </c>
      <c r="G22" s="7">
        <v>12707620.02</v>
      </c>
      <c r="H22" s="7">
        <v>1270762.0019999999</v>
      </c>
      <c r="I22" s="6">
        <v>3.382943624814231E-2</v>
      </c>
    </row>
    <row r="23" spans="1:10" x14ac:dyDescent="0.3">
      <c r="A23" s="87"/>
      <c r="B23" s="29">
        <v>2023</v>
      </c>
      <c r="C23" s="4">
        <v>157</v>
      </c>
      <c r="D23" s="4">
        <v>19</v>
      </c>
      <c r="E23" s="5">
        <v>0.12101910828025478</v>
      </c>
      <c r="F23" s="5">
        <v>8.7962962962962965E-2</v>
      </c>
      <c r="G23" s="7">
        <v>32301171.030000001</v>
      </c>
      <c r="H23" s="7">
        <v>1700061.6331578947</v>
      </c>
      <c r="I23" s="6">
        <v>8.5171581777902974E-2</v>
      </c>
    </row>
    <row r="24" spans="1:10" x14ac:dyDescent="0.3">
      <c r="A24" s="87"/>
      <c r="B24" s="29">
        <v>2024</v>
      </c>
      <c r="C24" s="4">
        <v>168</v>
      </c>
      <c r="D24" s="4">
        <v>20</v>
      </c>
      <c r="E24" s="5">
        <v>0.11904761904761904</v>
      </c>
      <c r="F24" s="5">
        <v>8.6956521739130432E-2</v>
      </c>
      <c r="G24" s="7">
        <v>37093426.93</v>
      </c>
      <c r="H24" s="7">
        <v>1854671.3465</v>
      </c>
      <c r="I24" s="6">
        <v>8.9855436114833223E-2</v>
      </c>
    </row>
    <row r="25" spans="1:10" x14ac:dyDescent="0.3">
      <c r="A25" s="87"/>
      <c r="B25" s="31">
        <v>2025</v>
      </c>
      <c r="C25" s="28">
        <v>176</v>
      </c>
      <c r="D25" s="28">
        <v>6</v>
      </c>
      <c r="E25" s="32">
        <f>D25/C25</f>
        <v>3.4090909090909088E-2</v>
      </c>
      <c r="F25" s="32">
        <f>D25/$D$39</f>
        <v>2.6200873362445413E-2</v>
      </c>
      <c r="G25" s="33">
        <v>10638320</v>
      </c>
      <c r="H25" s="33">
        <f>G25/D25</f>
        <v>1773053.3333333333</v>
      </c>
      <c r="I25" s="77">
        <f>G25/$G$39</f>
        <v>2.5178318107201187E-2</v>
      </c>
    </row>
    <row r="26" spans="1:10" x14ac:dyDescent="0.3">
      <c r="A26" s="87" t="s">
        <v>60</v>
      </c>
      <c r="B26" s="29">
        <v>2019</v>
      </c>
      <c r="C26" s="4">
        <v>265</v>
      </c>
      <c r="D26" s="4">
        <v>42</v>
      </c>
      <c r="E26" s="5">
        <v>0.15849056603773584</v>
      </c>
      <c r="F26" s="5">
        <v>0.17073170731707318</v>
      </c>
      <c r="G26" s="7">
        <v>55598493.079999998</v>
      </c>
      <c r="H26" s="7">
        <v>1323773.6447619046</v>
      </c>
      <c r="I26" s="6">
        <v>0.1519609909280738</v>
      </c>
    </row>
    <row r="27" spans="1:10" x14ac:dyDescent="0.3">
      <c r="A27" s="87"/>
      <c r="B27" s="29">
        <v>2020</v>
      </c>
      <c r="C27" s="4">
        <v>301</v>
      </c>
      <c r="D27" s="4">
        <v>46</v>
      </c>
      <c r="E27" s="5">
        <v>0.15282392026578073</v>
      </c>
      <c r="F27" s="5">
        <v>0.1940928270042194</v>
      </c>
      <c r="G27" s="7">
        <v>61655829.07</v>
      </c>
      <c r="H27" s="7">
        <v>1340344.1102173913</v>
      </c>
      <c r="I27" s="6">
        <v>0.16778231101861324</v>
      </c>
    </row>
    <row r="28" spans="1:10" x14ac:dyDescent="0.3">
      <c r="A28" s="87"/>
      <c r="B28" s="29">
        <v>2021</v>
      </c>
      <c r="C28" s="4">
        <v>319</v>
      </c>
      <c r="D28" s="4">
        <v>53</v>
      </c>
      <c r="E28" s="5">
        <v>0.16614420062695925</v>
      </c>
      <c r="F28" s="5">
        <v>0.20866141732283464</v>
      </c>
      <c r="G28" s="7">
        <v>69194209.019726038</v>
      </c>
      <c r="H28" s="7">
        <v>1305551.1135797366</v>
      </c>
      <c r="I28" s="6">
        <v>0.17314458324482715</v>
      </c>
    </row>
    <row r="29" spans="1:10" x14ac:dyDescent="0.3">
      <c r="A29" s="87"/>
      <c r="B29" s="29">
        <v>2022</v>
      </c>
      <c r="C29" s="4">
        <v>298</v>
      </c>
      <c r="D29" s="4">
        <v>43</v>
      </c>
      <c r="E29" s="5">
        <v>0.14429530201342283</v>
      </c>
      <c r="F29" s="5">
        <v>0.19111111111111112</v>
      </c>
      <c r="G29" s="7">
        <v>66418369.789999999</v>
      </c>
      <c r="H29" s="7">
        <v>1544613.2509302325</v>
      </c>
      <c r="I29" s="6">
        <v>0.17681485620281762</v>
      </c>
    </row>
    <row r="30" spans="1:10" x14ac:dyDescent="0.3">
      <c r="A30" s="87"/>
      <c r="B30" s="29">
        <v>2023</v>
      </c>
      <c r="C30" s="4">
        <v>308</v>
      </c>
      <c r="D30" s="4">
        <v>37</v>
      </c>
      <c r="E30" s="5">
        <v>0.12012987012987013</v>
      </c>
      <c r="F30" s="5">
        <v>0.17129629629629631</v>
      </c>
      <c r="G30" s="7">
        <v>68927190.309999987</v>
      </c>
      <c r="H30" s="7">
        <v>1862897.0354054051</v>
      </c>
      <c r="I30" s="6">
        <v>0.18174690387406814</v>
      </c>
    </row>
    <row r="31" spans="1:10" x14ac:dyDescent="0.3">
      <c r="A31" s="87"/>
      <c r="B31" s="29">
        <v>2024</v>
      </c>
      <c r="C31" s="4">
        <v>347</v>
      </c>
      <c r="D31" s="4">
        <v>34</v>
      </c>
      <c r="E31" s="5">
        <v>9.7982708933717577E-2</v>
      </c>
      <c r="F31" s="5">
        <v>0.14782608695652175</v>
      </c>
      <c r="G31" s="7">
        <v>62222870.390000001</v>
      </c>
      <c r="H31" s="7">
        <v>1830084.4232352942</v>
      </c>
      <c r="I31" s="6">
        <v>0.15072921587323915</v>
      </c>
    </row>
    <row r="32" spans="1:10" x14ac:dyDescent="0.3">
      <c r="A32" s="87"/>
      <c r="B32" s="31">
        <v>2025</v>
      </c>
      <c r="C32" s="28">
        <v>371</v>
      </c>
      <c r="D32" s="28">
        <v>46</v>
      </c>
      <c r="E32" s="32">
        <f>D32/C32</f>
        <v>0.12398921832884097</v>
      </c>
      <c r="F32" s="32">
        <f>D32/$D$39</f>
        <v>0.20087336244541484</v>
      </c>
      <c r="G32" s="33">
        <v>92504116.060000002</v>
      </c>
      <c r="H32" s="33">
        <f>G32/D32</f>
        <v>2010959.0447826087</v>
      </c>
      <c r="I32" s="77">
        <f>G32/$G$39</f>
        <v>0.21893476229180342</v>
      </c>
    </row>
    <row r="33" spans="1:9" x14ac:dyDescent="0.3">
      <c r="A33" s="87" t="s">
        <v>50</v>
      </c>
      <c r="B33" s="29">
        <v>2019</v>
      </c>
      <c r="C33" s="4">
        <v>1857</v>
      </c>
      <c r="D33" s="4">
        <v>246</v>
      </c>
      <c r="E33" s="5">
        <v>0.13247172859450726</v>
      </c>
      <c r="F33" s="5">
        <v>1</v>
      </c>
      <c r="G33" s="7">
        <v>365873457</v>
      </c>
      <c r="H33" s="7">
        <v>1487290.4756097561</v>
      </c>
      <c r="I33" s="6">
        <f>I5+I12+I19+I26</f>
        <v>1</v>
      </c>
    </row>
    <row r="34" spans="1:9" x14ac:dyDescent="0.3">
      <c r="A34" s="87"/>
      <c r="B34" s="29">
        <v>2020</v>
      </c>
      <c r="C34" s="4">
        <v>1780</v>
      </c>
      <c r="D34" s="4">
        <v>237</v>
      </c>
      <c r="E34" s="5">
        <v>0.13314606741573035</v>
      </c>
      <c r="F34" s="5">
        <v>1</v>
      </c>
      <c r="G34" s="7">
        <v>367475144.90000004</v>
      </c>
      <c r="H34" s="7">
        <v>1550528.0375527428</v>
      </c>
      <c r="I34" s="6">
        <f t="shared" ref="I34:I39" si="0">I6+I13+I20+I27</f>
        <v>0.99999999972787279</v>
      </c>
    </row>
    <row r="35" spans="1:9" x14ac:dyDescent="0.3">
      <c r="A35" s="87"/>
      <c r="B35" s="29">
        <v>2021</v>
      </c>
      <c r="C35" s="4">
        <v>1722</v>
      </c>
      <c r="D35" s="4">
        <v>254</v>
      </c>
      <c r="E35" s="5">
        <v>0.14750290360046459</v>
      </c>
      <c r="F35" s="5">
        <v>1</v>
      </c>
      <c r="G35" s="7">
        <v>399632536.70756119</v>
      </c>
      <c r="H35" s="7">
        <v>1573356.4437305559</v>
      </c>
      <c r="I35" s="6">
        <f t="shared" si="0"/>
        <v>0.99999999999389733</v>
      </c>
    </row>
    <row r="36" spans="1:9" x14ac:dyDescent="0.3">
      <c r="A36" s="87"/>
      <c r="B36" s="29">
        <v>2022</v>
      </c>
      <c r="C36" s="4">
        <v>1416</v>
      </c>
      <c r="D36" s="4">
        <v>225</v>
      </c>
      <c r="E36" s="5">
        <v>0.15889830508474576</v>
      </c>
      <c r="F36" s="5">
        <v>1</v>
      </c>
      <c r="G36" s="7">
        <v>375637948.17000002</v>
      </c>
      <c r="H36" s="7">
        <v>1669501.9918666668</v>
      </c>
      <c r="I36" s="6">
        <f t="shared" si="0"/>
        <v>1</v>
      </c>
    </row>
    <row r="37" spans="1:9" x14ac:dyDescent="0.3">
      <c r="A37" s="87"/>
      <c r="B37" s="29">
        <v>2023</v>
      </c>
      <c r="C37" s="4">
        <v>1509</v>
      </c>
      <c r="D37" s="4">
        <v>216</v>
      </c>
      <c r="E37" s="5">
        <v>0.14314115308151093</v>
      </c>
      <c r="F37" s="5">
        <v>1</v>
      </c>
      <c r="G37" s="7">
        <v>379248222.89000171</v>
      </c>
      <c r="H37" s="7">
        <v>1755778.8096759338</v>
      </c>
      <c r="I37" s="6">
        <f t="shared" si="0"/>
        <v>1.0000000000000047</v>
      </c>
    </row>
    <row r="38" spans="1:9" x14ac:dyDescent="0.3">
      <c r="A38" s="87"/>
      <c r="B38" s="29">
        <v>2024</v>
      </c>
      <c r="C38" s="4">
        <v>1666</v>
      </c>
      <c r="D38" s="4">
        <v>230</v>
      </c>
      <c r="E38" s="5">
        <v>0.13805522208883553</v>
      </c>
      <c r="F38" s="5">
        <v>1</v>
      </c>
      <c r="G38" s="7">
        <v>412812274.17999995</v>
      </c>
      <c r="H38" s="7">
        <v>1794835.974695652</v>
      </c>
      <c r="I38" s="6">
        <f t="shared" si="0"/>
        <v>1</v>
      </c>
    </row>
    <row r="39" spans="1:9" x14ac:dyDescent="0.3">
      <c r="A39" s="87"/>
      <c r="B39" s="31">
        <v>2025</v>
      </c>
      <c r="C39" s="28">
        <f>C11+C18+C25+C32</f>
        <v>1715</v>
      </c>
      <c r="D39" s="28">
        <f>D11+D18+D25+D32</f>
        <v>229</v>
      </c>
      <c r="E39" s="32">
        <f>D39/C39</f>
        <v>0.13352769679300291</v>
      </c>
      <c r="F39" s="75">
        <v>1</v>
      </c>
      <c r="G39" s="33">
        <f>G11+G18+G25+G32</f>
        <v>422519087.83999997</v>
      </c>
      <c r="H39" s="33">
        <f>G39/D39</f>
        <v>1845061.518951965</v>
      </c>
      <c r="I39" s="76">
        <f t="shared" si="0"/>
        <v>1</v>
      </c>
    </row>
    <row r="41" spans="1:9" x14ac:dyDescent="0.3">
      <c r="A41" s="3" t="s">
        <v>26</v>
      </c>
    </row>
  </sheetData>
  <mergeCells count="5">
    <mergeCell ref="A5:A11"/>
    <mergeCell ref="A12:A18"/>
    <mergeCell ref="A19:A25"/>
    <mergeCell ref="A26:A32"/>
    <mergeCell ref="A33:A39"/>
  </mergeCells>
  <hyperlinks>
    <hyperlink ref="A41" location="Contents!A1" display="Back to contents" xr:uid="{421DA7F0-4380-4CDF-8E74-DC42E69B1633}"/>
  </hyperlink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960DD-52FB-4790-986F-D2B67DFC5A55}">
  <dimension ref="A1:S56"/>
  <sheetViews>
    <sheetView zoomScaleNormal="100" workbookViewId="0">
      <selection sqref="A1:B1"/>
    </sheetView>
  </sheetViews>
  <sheetFormatPr defaultColWidth="9" defaultRowHeight="14.4" x14ac:dyDescent="0.3"/>
  <cols>
    <col min="1" max="1" width="21.5546875" style="15" customWidth="1"/>
    <col min="2" max="2" width="9" style="13"/>
    <col min="3" max="3" width="11.5546875" style="13" customWidth="1"/>
    <col min="4" max="4" width="15.109375" style="13" customWidth="1"/>
    <col min="5" max="5" width="11.88671875" style="13" customWidth="1"/>
    <col min="6" max="6" width="12" style="13" customWidth="1"/>
    <col min="7" max="7" width="15.33203125" style="13" customWidth="1"/>
    <col min="8" max="8" width="11.88671875" style="13" customWidth="1"/>
    <col min="9" max="9" width="12" style="13" bestFit="1" customWidth="1"/>
    <col min="10" max="10" width="15.109375" style="13" bestFit="1" customWidth="1"/>
    <col min="11" max="11" width="11.6640625" style="13" bestFit="1" customWidth="1"/>
    <col min="12" max="12" width="10.5546875" style="13" bestFit="1" customWidth="1"/>
    <col min="13" max="13" width="12" style="13" bestFit="1" customWidth="1"/>
    <col min="14" max="16" width="13" style="13" bestFit="1" customWidth="1"/>
    <col min="17" max="17" width="16" style="13" customWidth="1"/>
    <col min="18" max="18" width="12" style="13" bestFit="1" customWidth="1"/>
    <col min="19" max="19" width="14.5546875" style="13" bestFit="1" customWidth="1"/>
    <col min="20" max="16384" width="9" style="13"/>
  </cols>
  <sheetData>
    <row r="1" spans="1:14" ht="18" x14ac:dyDescent="0.3">
      <c r="A1" s="98" t="s">
        <v>61</v>
      </c>
      <c r="B1" s="98"/>
      <c r="C1" s="12"/>
      <c r="D1" s="12"/>
      <c r="E1" s="12"/>
      <c r="F1" s="12"/>
      <c r="G1" s="12"/>
      <c r="H1" s="12"/>
    </row>
    <row r="2" spans="1:14" ht="18" x14ac:dyDescent="0.3">
      <c r="A2" s="11"/>
      <c r="B2" s="11"/>
      <c r="C2" s="12"/>
      <c r="D2" s="12"/>
      <c r="E2" s="12"/>
      <c r="F2" s="12"/>
      <c r="G2" s="12"/>
      <c r="H2" s="12"/>
    </row>
    <row r="3" spans="1:14" x14ac:dyDescent="0.3">
      <c r="A3" s="99" t="s">
        <v>62</v>
      </c>
      <c r="B3" s="99"/>
      <c r="C3" s="35"/>
      <c r="D3" s="35"/>
      <c r="E3" s="35"/>
      <c r="F3" s="35"/>
      <c r="G3" s="35"/>
      <c r="H3" s="35"/>
      <c r="I3" s="36"/>
      <c r="J3" s="36"/>
      <c r="K3" s="36"/>
    </row>
    <row r="4" spans="1:14" ht="16.2" x14ac:dyDescent="0.3">
      <c r="A4" s="100" t="s">
        <v>29</v>
      </c>
      <c r="B4" s="101" t="s">
        <v>30</v>
      </c>
      <c r="C4" s="102" t="s">
        <v>63</v>
      </c>
      <c r="D4" s="102"/>
      <c r="E4" s="102"/>
      <c r="F4" s="102" t="s">
        <v>64</v>
      </c>
      <c r="G4" s="102"/>
      <c r="H4" s="102"/>
      <c r="I4" s="102" t="s">
        <v>65</v>
      </c>
      <c r="J4" s="102"/>
      <c r="K4" s="102"/>
      <c r="L4" s="17"/>
    </row>
    <row r="5" spans="1:14" x14ac:dyDescent="0.3">
      <c r="A5" s="100"/>
      <c r="B5" s="101"/>
      <c r="C5" s="39" t="s">
        <v>31</v>
      </c>
      <c r="D5" s="39" t="s">
        <v>32</v>
      </c>
      <c r="E5" s="39" t="s">
        <v>33</v>
      </c>
      <c r="F5" s="39" t="s">
        <v>31</v>
      </c>
      <c r="G5" s="39" t="s">
        <v>32</v>
      </c>
      <c r="H5" s="39" t="s">
        <v>33</v>
      </c>
      <c r="I5" s="39" t="s">
        <v>31</v>
      </c>
      <c r="J5" s="39" t="s">
        <v>32</v>
      </c>
      <c r="K5" s="39" t="s">
        <v>33</v>
      </c>
      <c r="L5" s="17"/>
    </row>
    <row r="6" spans="1:14" x14ac:dyDescent="0.3">
      <c r="A6" s="100" t="s">
        <v>38</v>
      </c>
      <c r="B6" s="40">
        <v>2019</v>
      </c>
      <c r="C6" s="27">
        <v>17</v>
      </c>
      <c r="D6" s="27">
        <v>5</v>
      </c>
      <c r="E6" s="41">
        <v>0.29411764705882354</v>
      </c>
      <c r="F6" s="27">
        <v>75</v>
      </c>
      <c r="G6" s="27">
        <v>37</v>
      </c>
      <c r="H6" s="41">
        <v>0.49333333333333335</v>
      </c>
      <c r="I6" s="27">
        <v>0</v>
      </c>
      <c r="J6" s="27">
        <v>0</v>
      </c>
      <c r="K6" s="63" t="s">
        <v>53</v>
      </c>
      <c r="L6" s="17"/>
    </row>
    <row r="7" spans="1:14" x14ac:dyDescent="0.3">
      <c r="A7" s="100"/>
      <c r="B7" s="40">
        <v>2020</v>
      </c>
      <c r="C7" s="27">
        <v>19</v>
      </c>
      <c r="D7" s="27">
        <v>8</v>
      </c>
      <c r="E7" s="41">
        <v>0.42105263157894735</v>
      </c>
      <c r="F7" s="27">
        <v>73</v>
      </c>
      <c r="G7" s="27">
        <v>37</v>
      </c>
      <c r="H7" s="41">
        <v>0.50684931506849318</v>
      </c>
      <c r="I7" s="27">
        <v>0</v>
      </c>
      <c r="J7" s="27">
        <v>0</v>
      </c>
      <c r="K7" s="63" t="s">
        <v>53</v>
      </c>
      <c r="L7" s="17"/>
    </row>
    <row r="8" spans="1:14" x14ac:dyDescent="0.3">
      <c r="A8" s="100"/>
      <c r="B8" s="40">
        <v>2021</v>
      </c>
      <c r="C8" s="27">
        <v>32</v>
      </c>
      <c r="D8" s="27">
        <v>13</v>
      </c>
      <c r="E8" s="41">
        <v>0.40625</v>
      </c>
      <c r="F8" s="27">
        <v>120</v>
      </c>
      <c r="G8" s="27">
        <v>38</v>
      </c>
      <c r="H8" s="41">
        <v>0.31666666666666665</v>
      </c>
      <c r="I8" s="27">
        <v>0</v>
      </c>
      <c r="J8" s="27">
        <v>0</v>
      </c>
      <c r="K8" s="63" t="s">
        <v>53</v>
      </c>
      <c r="L8" s="17"/>
    </row>
    <row r="9" spans="1:14" x14ac:dyDescent="0.3">
      <c r="A9" s="100"/>
      <c r="B9" s="40">
        <v>2022</v>
      </c>
      <c r="C9" s="27">
        <v>36</v>
      </c>
      <c r="D9" s="27">
        <v>15</v>
      </c>
      <c r="E9" s="41">
        <v>0.41666666666666669</v>
      </c>
      <c r="F9" s="27">
        <v>113</v>
      </c>
      <c r="G9" s="27">
        <v>26</v>
      </c>
      <c r="H9" s="41">
        <v>0.23008849557522124</v>
      </c>
      <c r="I9" s="27">
        <v>1</v>
      </c>
      <c r="J9" s="27">
        <v>0</v>
      </c>
      <c r="K9" s="64">
        <v>0</v>
      </c>
      <c r="L9" s="17"/>
    </row>
    <row r="10" spans="1:14" x14ac:dyDescent="0.3">
      <c r="A10" s="100"/>
      <c r="B10" s="40">
        <v>2023</v>
      </c>
      <c r="C10" s="27">
        <v>39</v>
      </c>
      <c r="D10" s="27">
        <v>12</v>
      </c>
      <c r="E10" s="41">
        <v>0.30769230769230771</v>
      </c>
      <c r="F10" s="27">
        <v>89</v>
      </c>
      <c r="G10" s="27">
        <v>20</v>
      </c>
      <c r="H10" s="41">
        <v>0.2247191011235955</v>
      </c>
      <c r="I10" s="27">
        <v>2</v>
      </c>
      <c r="J10" s="27">
        <v>2</v>
      </c>
      <c r="K10" s="42">
        <v>1</v>
      </c>
      <c r="L10" s="18"/>
      <c r="M10" s="19"/>
    </row>
    <row r="11" spans="1:14" x14ac:dyDescent="0.3">
      <c r="A11" s="100"/>
      <c r="B11" s="40">
        <v>2024</v>
      </c>
      <c r="C11" s="27">
        <v>41</v>
      </c>
      <c r="D11" s="27">
        <v>15</v>
      </c>
      <c r="E11" s="41">
        <v>0.36585365853658536</v>
      </c>
      <c r="F11" s="27">
        <v>126</v>
      </c>
      <c r="G11" s="27">
        <v>24</v>
      </c>
      <c r="H11" s="41">
        <v>0.19047619047619047</v>
      </c>
      <c r="I11" s="27">
        <v>0</v>
      </c>
      <c r="J11" s="27">
        <v>0</v>
      </c>
      <c r="K11" s="73" t="s">
        <v>53</v>
      </c>
      <c r="L11" s="18"/>
      <c r="M11" s="19"/>
    </row>
    <row r="12" spans="1:14" x14ac:dyDescent="0.3">
      <c r="A12" s="100"/>
      <c r="B12" s="43">
        <v>2025</v>
      </c>
      <c r="C12" s="44">
        <v>42</v>
      </c>
      <c r="D12" s="44">
        <v>15</v>
      </c>
      <c r="E12" s="45">
        <f>D12/C12</f>
        <v>0.35714285714285715</v>
      </c>
      <c r="F12" s="44">
        <v>130</v>
      </c>
      <c r="G12" s="44">
        <v>30</v>
      </c>
      <c r="H12" s="45">
        <f>G12/F12</f>
        <v>0.23076923076923078</v>
      </c>
      <c r="I12" s="44">
        <v>1</v>
      </c>
      <c r="J12" s="44">
        <v>1</v>
      </c>
      <c r="K12" s="45">
        <f>J12/I12</f>
        <v>1</v>
      </c>
      <c r="L12" s="17"/>
      <c r="N12" s="20"/>
    </row>
    <row r="13" spans="1:14" x14ac:dyDescent="0.3">
      <c r="A13" s="100" t="s">
        <v>39</v>
      </c>
      <c r="B13" s="40">
        <v>2019</v>
      </c>
      <c r="C13" s="27">
        <v>60</v>
      </c>
      <c r="D13" s="27">
        <v>13</v>
      </c>
      <c r="E13" s="41">
        <v>0.21666666666666667</v>
      </c>
      <c r="F13" s="27">
        <v>134</v>
      </c>
      <c r="G13" s="27">
        <v>27</v>
      </c>
      <c r="H13" s="41">
        <v>0.20149253731343283</v>
      </c>
      <c r="I13" s="27">
        <v>1</v>
      </c>
      <c r="J13" s="27">
        <v>0</v>
      </c>
      <c r="K13" s="42">
        <v>0</v>
      </c>
      <c r="L13" s="17"/>
    </row>
    <row r="14" spans="1:14" x14ac:dyDescent="0.3">
      <c r="A14" s="100" t="s">
        <v>66</v>
      </c>
      <c r="B14" s="40">
        <v>2020</v>
      </c>
      <c r="C14" s="27">
        <v>53</v>
      </c>
      <c r="D14" s="27">
        <v>12</v>
      </c>
      <c r="E14" s="41">
        <v>0.22641509433962265</v>
      </c>
      <c r="F14" s="27">
        <v>115</v>
      </c>
      <c r="G14" s="27">
        <v>16</v>
      </c>
      <c r="H14" s="41">
        <v>0.1391304347826087</v>
      </c>
      <c r="I14" s="27">
        <v>0</v>
      </c>
      <c r="J14" s="27">
        <v>0</v>
      </c>
      <c r="K14" s="63" t="s">
        <v>53</v>
      </c>
      <c r="L14" s="17"/>
    </row>
    <row r="15" spans="1:14" x14ac:dyDescent="0.3">
      <c r="A15" s="100" t="s">
        <v>66</v>
      </c>
      <c r="B15" s="40">
        <v>2021</v>
      </c>
      <c r="C15" s="27">
        <v>91</v>
      </c>
      <c r="D15" s="27">
        <v>12</v>
      </c>
      <c r="E15" s="41">
        <v>0.13186813186813187</v>
      </c>
      <c r="F15" s="27">
        <v>134</v>
      </c>
      <c r="G15" s="27">
        <v>16</v>
      </c>
      <c r="H15" s="41">
        <v>0.11940298507462686</v>
      </c>
      <c r="I15" s="27">
        <v>1</v>
      </c>
      <c r="J15" s="27">
        <v>0</v>
      </c>
      <c r="K15" s="64">
        <v>0</v>
      </c>
      <c r="L15" s="17"/>
    </row>
    <row r="16" spans="1:14" x14ac:dyDescent="0.3">
      <c r="A16" s="100"/>
      <c r="B16" s="40">
        <v>2022</v>
      </c>
      <c r="C16" s="27">
        <v>79</v>
      </c>
      <c r="D16" s="27">
        <v>21</v>
      </c>
      <c r="E16" s="41">
        <v>0.26582278481012656</v>
      </c>
      <c r="F16" s="27">
        <v>135</v>
      </c>
      <c r="G16" s="27">
        <v>17</v>
      </c>
      <c r="H16" s="41">
        <v>0.12592592592592591</v>
      </c>
      <c r="I16" s="27">
        <v>0</v>
      </c>
      <c r="J16" s="27">
        <v>0</v>
      </c>
      <c r="K16" s="63" t="s">
        <v>53</v>
      </c>
      <c r="L16" s="17"/>
    </row>
    <row r="17" spans="1:19" x14ac:dyDescent="0.3">
      <c r="A17" s="100" t="s">
        <v>66</v>
      </c>
      <c r="B17" s="40">
        <v>2023</v>
      </c>
      <c r="C17" s="27">
        <v>102</v>
      </c>
      <c r="D17" s="27">
        <v>17</v>
      </c>
      <c r="E17" s="41">
        <v>0.16666666666666666</v>
      </c>
      <c r="F17" s="27">
        <v>121</v>
      </c>
      <c r="G17" s="27">
        <v>22</v>
      </c>
      <c r="H17" s="41">
        <v>0.18181818181818182</v>
      </c>
      <c r="I17" s="27">
        <v>4</v>
      </c>
      <c r="J17" s="27">
        <v>1</v>
      </c>
      <c r="K17" s="42">
        <v>0.25</v>
      </c>
      <c r="L17" s="17"/>
    </row>
    <row r="18" spans="1:19" x14ac:dyDescent="0.3">
      <c r="A18" s="100"/>
      <c r="B18" s="40">
        <v>2024</v>
      </c>
      <c r="C18" s="27">
        <v>107</v>
      </c>
      <c r="D18" s="27">
        <v>20</v>
      </c>
      <c r="E18" s="41">
        <v>0.18691588785046728</v>
      </c>
      <c r="F18" s="27">
        <v>132</v>
      </c>
      <c r="G18" s="27">
        <v>14</v>
      </c>
      <c r="H18" s="41">
        <v>0.10606060606060606</v>
      </c>
      <c r="I18" s="27">
        <v>1</v>
      </c>
      <c r="J18" s="27">
        <v>0</v>
      </c>
      <c r="K18" s="42">
        <v>0</v>
      </c>
      <c r="L18" s="17"/>
    </row>
    <row r="19" spans="1:19" x14ac:dyDescent="0.3">
      <c r="A19" s="100" t="s">
        <v>66</v>
      </c>
      <c r="B19" s="43">
        <v>2025</v>
      </c>
      <c r="C19" s="44">
        <v>96</v>
      </c>
      <c r="D19" s="44">
        <v>20</v>
      </c>
      <c r="E19" s="45">
        <f>D19/C19</f>
        <v>0.20833333333333334</v>
      </c>
      <c r="F19" s="44">
        <v>124</v>
      </c>
      <c r="G19" s="44">
        <v>12</v>
      </c>
      <c r="H19" s="45">
        <f>G19/F19</f>
        <v>9.6774193548387094E-2</v>
      </c>
      <c r="I19" s="44">
        <v>1</v>
      </c>
      <c r="J19" s="44">
        <v>0</v>
      </c>
      <c r="K19" s="45">
        <f>J19/I19</f>
        <v>0</v>
      </c>
      <c r="L19" s="17"/>
      <c r="M19" s="60"/>
      <c r="N19" s="20"/>
    </row>
    <row r="20" spans="1:19" x14ac:dyDescent="0.3">
      <c r="A20" s="100" t="s">
        <v>40</v>
      </c>
      <c r="B20" s="40">
        <v>2019</v>
      </c>
      <c r="C20" s="27">
        <v>194</v>
      </c>
      <c r="D20" s="27">
        <v>15</v>
      </c>
      <c r="E20" s="41">
        <v>7.7319587628865982E-2</v>
      </c>
      <c r="F20" s="27">
        <v>284</v>
      </c>
      <c r="G20" s="27">
        <v>20</v>
      </c>
      <c r="H20" s="41">
        <v>7.0422535211267609E-2</v>
      </c>
      <c r="I20" s="27">
        <v>0</v>
      </c>
      <c r="J20" s="27">
        <v>0</v>
      </c>
      <c r="K20" s="63" t="s">
        <v>53</v>
      </c>
      <c r="L20" s="17"/>
      <c r="M20" s="60"/>
    </row>
    <row r="21" spans="1:19" x14ac:dyDescent="0.3">
      <c r="A21" s="100" t="s">
        <v>66</v>
      </c>
      <c r="B21" s="40">
        <v>2020</v>
      </c>
      <c r="C21" s="27">
        <v>188</v>
      </c>
      <c r="D21" s="27">
        <v>22</v>
      </c>
      <c r="E21" s="41">
        <v>0.11702127659574468</v>
      </c>
      <c r="F21" s="27">
        <v>270</v>
      </c>
      <c r="G21" s="27">
        <v>20</v>
      </c>
      <c r="H21" s="41">
        <v>7.407407407407407E-2</v>
      </c>
      <c r="I21" s="27">
        <v>1</v>
      </c>
      <c r="J21" s="27">
        <v>0</v>
      </c>
      <c r="K21" s="64">
        <v>0</v>
      </c>
      <c r="L21" s="17"/>
      <c r="N21" s="20"/>
      <c r="P21" s="20"/>
      <c r="Q21" s="20"/>
    </row>
    <row r="22" spans="1:19" x14ac:dyDescent="0.3">
      <c r="A22" s="100" t="s">
        <v>66</v>
      </c>
      <c r="B22" s="40">
        <v>2021</v>
      </c>
      <c r="C22" s="27">
        <v>155</v>
      </c>
      <c r="D22" s="27">
        <v>10</v>
      </c>
      <c r="E22" s="41">
        <v>6.4516129032258063E-2</v>
      </c>
      <c r="F22" s="27">
        <v>175</v>
      </c>
      <c r="G22" s="27">
        <v>19</v>
      </c>
      <c r="H22" s="41">
        <v>0.10857142857142857</v>
      </c>
      <c r="I22" s="27">
        <v>0</v>
      </c>
      <c r="J22" s="27">
        <v>0</v>
      </c>
      <c r="K22" s="63" t="s">
        <v>53</v>
      </c>
      <c r="L22" s="17"/>
      <c r="N22" s="20"/>
      <c r="P22" s="20"/>
      <c r="Q22" s="20"/>
    </row>
    <row r="23" spans="1:19" x14ac:dyDescent="0.3">
      <c r="A23" s="100"/>
      <c r="B23" s="40">
        <v>2022</v>
      </c>
      <c r="C23" s="27">
        <v>127</v>
      </c>
      <c r="D23" s="27">
        <v>15</v>
      </c>
      <c r="E23" s="41">
        <v>0.11811023622047244</v>
      </c>
      <c r="F23" s="27">
        <v>137</v>
      </c>
      <c r="G23" s="27">
        <v>12</v>
      </c>
      <c r="H23" s="41">
        <v>8.7591240875912413E-2</v>
      </c>
      <c r="I23" s="27">
        <v>1</v>
      </c>
      <c r="J23" s="27">
        <v>0</v>
      </c>
      <c r="K23" s="63">
        <v>0</v>
      </c>
      <c r="L23" s="17"/>
      <c r="N23" s="20"/>
      <c r="P23" s="20"/>
      <c r="Q23" s="20"/>
    </row>
    <row r="24" spans="1:19" x14ac:dyDescent="0.3">
      <c r="A24" s="100" t="s">
        <v>66</v>
      </c>
      <c r="B24" s="40">
        <v>2023</v>
      </c>
      <c r="C24" s="27">
        <v>166</v>
      </c>
      <c r="D24" s="27">
        <v>22</v>
      </c>
      <c r="E24" s="41">
        <v>0.13253012048192772</v>
      </c>
      <c r="F24" s="27">
        <v>107</v>
      </c>
      <c r="G24" s="27">
        <v>7</v>
      </c>
      <c r="H24" s="41">
        <v>6.5420560747663545E-2</v>
      </c>
      <c r="I24" s="27">
        <v>4</v>
      </c>
      <c r="J24" s="27">
        <v>0</v>
      </c>
      <c r="K24" s="64">
        <v>0</v>
      </c>
      <c r="L24" s="17"/>
      <c r="N24" s="20"/>
      <c r="P24" s="20"/>
      <c r="Q24" s="20"/>
      <c r="S24" s="21"/>
    </row>
    <row r="25" spans="1:19" x14ac:dyDescent="0.3">
      <c r="A25" s="100"/>
      <c r="B25" s="40">
        <v>2024</v>
      </c>
      <c r="C25" s="27">
        <v>177</v>
      </c>
      <c r="D25" s="27">
        <v>18</v>
      </c>
      <c r="E25" s="41">
        <v>0.10169491525423729</v>
      </c>
      <c r="F25" s="27">
        <v>127</v>
      </c>
      <c r="G25" s="27">
        <v>12</v>
      </c>
      <c r="H25" s="41">
        <v>9.4488188976377951E-2</v>
      </c>
      <c r="I25" s="27">
        <v>5</v>
      </c>
      <c r="J25" s="27">
        <v>2</v>
      </c>
      <c r="K25" s="64">
        <v>0.4</v>
      </c>
      <c r="L25" s="17"/>
      <c r="N25" s="20"/>
      <c r="P25" s="20"/>
      <c r="Q25" s="20"/>
      <c r="S25" s="21"/>
    </row>
    <row r="26" spans="1:19" x14ac:dyDescent="0.3">
      <c r="A26" s="100" t="s">
        <v>66</v>
      </c>
      <c r="B26" s="43">
        <v>2025</v>
      </c>
      <c r="C26" s="44">
        <v>180</v>
      </c>
      <c r="D26" s="44">
        <v>18</v>
      </c>
      <c r="E26" s="45">
        <f>D26/C26</f>
        <v>0.1</v>
      </c>
      <c r="F26" s="44">
        <v>144</v>
      </c>
      <c r="G26" s="80">
        <v>12</v>
      </c>
      <c r="H26" s="81">
        <f>G26/F26</f>
        <v>8.3333333333333329E-2</v>
      </c>
      <c r="I26" s="44">
        <v>6</v>
      </c>
      <c r="J26" s="44">
        <v>1</v>
      </c>
      <c r="K26" s="45">
        <f>J26/I26</f>
        <v>0.16666666666666666</v>
      </c>
      <c r="L26" s="17"/>
      <c r="N26" s="20"/>
      <c r="P26" s="20"/>
      <c r="Q26" s="20"/>
    </row>
    <row r="27" spans="1:19" ht="14.7" customHeight="1" x14ac:dyDescent="0.3">
      <c r="A27" s="100" t="s">
        <v>41</v>
      </c>
      <c r="B27" s="40">
        <v>2019</v>
      </c>
      <c r="C27" s="27">
        <v>245</v>
      </c>
      <c r="D27" s="27">
        <v>21</v>
      </c>
      <c r="E27" s="41">
        <v>8.5714285714285715E-2</v>
      </c>
      <c r="F27" s="27">
        <v>227</v>
      </c>
      <c r="G27" s="27">
        <v>22</v>
      </c>
      <c r="H27" s="41">
        <v>9.6916299559471369E-2</v>
      </c>
      <c r="I27" s="27">
        <v>3</v>
      </c>
      <c r="J27" s="27">
        <v>0</v>
      </c>
      <c r="K27" s="64">
        <v>0</v>
      </c>
      <c r="L27" s="17"/>
      <c r="N27" s="20"/>
      <c r="P27" s="20"/>
      <c r="Q27" s="20"/>
    </row>
    <row r="28" spans="1:19" x14ac:dyDescent="0.3">
      <c r="A28" s="100"/>
      <c r="B28" s="40">
        <v>2020</v>
      </c>
      <c r="C28" s="27">
        <v>215</v>
      </c>
      <c r="D28" s="27">
        <v>18</v>
      </c>
      <c r="E28" s="41">
        <v>8.3720930232558138E-2</v>
      </c>
      <c r="F28" s="27">
        <v>176</v>
      </c>
      <c r="G28" s="27">
        <v>21</v>
      </c>
      <c r="H28" s="41">
        <v>0.11931818181818182</v>
      </c>
      <c r="I28" s="27">
        <v>0</v>
      </c>
      <c r="J28" s="27">
        <v>0</v>
      </c>
      <c r="K28" s="63" t="s">
        <v>53</v>
      </c>
      <c r="L28" s="17"/>
    </row>
    <row r="29" spans="1:19" x14ac:dyDescent="0.3">
      <c r="A29" s="100"/>
      <c r="B29" s="40">
        <v>2021</v>
      </c>
      <c r="C29" s="27">
        <v>248</v>
      </c>
      <c r="D29" s="27">
        <v>27</v>
      </c>
      <c r="E29" s="41">
        <v>0.10887096774193548</v>
      </c>
      <c r="F29" s="27">
        <v>209</v>
      </c>
      <c r="G29" s="27">
        <v>26</v>
      </c>
      <c r="H29" s="41">
        <v>0.12440191387559808</v>
      </c>
      <c r="I29" s="27">
        <v>2</v>
      </c>
      <c r="J29" s="27">
        <v>0</v>
      </c>
      <c r="K29" s="42">
        <v>0</v>
      </c>
      <c r="L29" s="17"/>
    </row>
    <row r="30" spans="1:19" x14ac:dyDescent="0.3">
      <c r="A30" s="100"/>
      <c r="B30" s="40">
        <v>2022</v>
      </c>
      <c r="C30" s="27">
        <v>181</v>
      </c>
      <c r="D30" s="27">
        <v>21</v>
      </c>
      <c r="E30" s="41">
        <v>0.11602209944751381</v>
      </c>
      <c r="F30" s="27">
        <v>167</v>
      </c>
      <c r="G30" s="27">
        <v>19</v>
      </c>
      <c r="H30" s="41">
        <v>0.11377245508982035</v>
      </c>
      <c r="I30" s="27">
        <v>1</v>
      </c>
      <c r="J30" s="27">
        <v>0</v>
      </c>
      <c r="K30" s="42">
        <v>0</v>
      </c>
      <c r="L30" s="17"/>
    </row>
    <row r="31" spans="1:19" x14ac:dyDescent="0.3">
      <c r="A31" s="100"/>
      <c r="B31" s="40">
        <v>2023</v>
      </c>
      <c r="C31" s="27">
        <v>180</v>
      </c>
      <c r="D31" s="27">
        <v>18</v>
      </c>
      <c r="E31" s="41">
        <v>0.1</v>
      </c>
      <c r="F31" s="27">
        <v>163</v>
      </c>
      <c r="G31" s="27">
        <v>16</v>
      </c>
      <c r="H31" s="41">
        <v>9.815950920245399E-2</v>
      </c>
      <c r="I31" s="27">
        <v>3</v>
      </c>
      <c r="J31" s="27">
        <v>0</v>
      </c>
      <c r="K31" s="42">
        <v>0</v>
      </c>
      <c r="L31" s="17"/>
    </row>
    <row r="32" spans="1:19" x14ac:dyDescent="0.3">
      <c r="A32" s="100"/>
      <c r="B32" s="40">
        <v>2024</v>
      </c>
      <c r="C32" s="27">
        <v>222</v>
      </c>
      <c r="D32" s="27">
        <v>27</v>
      </c>
      <c r="E32" s="41">
        <v>0.12162162162162163</v>
      </c>
      <c r="F32" s="27">
        <v>162</v>
      </c>
      <c r="G32" s="27">
        <v>19</v>
      </c>
      <c r="H32" s="41">
        <v>0.11728395061728394</v>
      </c>
      <c r="I32" s="27">
        <v>2</v>
      </c>
      <c r="J32" s="27">
        <v>0</v>
      </c>
      <c r="K32" s="42">
        <v>0</v>
      </c>
      <c r="L32" s="17"/>
    </row>
    <row r="33" spans="1:17" x14ac:dyDescent="0.3">
      <c r="A33" s="100"/>
      <c r="B33" s="43">
        <v>2025</v>
      </c>
      <c r="C33" s="44">
        <v>218</v>
      </c>
      <c r="D33" s="44">
        <v>27</v>
      </c>
      <c r="E33" s="45">
        <f>D33/C33</f>
        <v>0.12385321100917432</v>
      </c>
      <c r="F33" s="44">
        <v>164</v>
      </c>
      <c r="G33" s="44">
        <v>17</v>
      </c>
      <c r="H33" s="45">
        <f>G33/F33</f>
        <v>0.10365853658536585</v>
      </c>
      <c r="I33" s="44">
        <v>4</v>
      </c>
      <c r="J33" s="44">
        <v>0</v>
      </c>
      <c r="K33" s="45">
        <f>J33/I33</f>
        <v>0</v>
      </c>
      <c r="L33" s="17"/>
    </row>
    <row r="34" spans="1:17" ht="14.7" customHeight="1" x14ac:dyDescent="0.3">
      <c r="A34" s="100" t="s">
        <v>42</v>
      </c>
      <c r="B34" s="40">
        <v>2019</v>
      </c>
      <c r="C34" s="27">
        <v>340</v>
      </c>
      <c r="D34" s="27">
        <v>43</v>
      </c>
      <c r="E34" s="41">
        <v>0.12647058823529411</v>
      </c>
      <c r="F34" s="27">
        <v>271</v>
      </c>
      <c r="G34" s="27">
        <v>42</v>
      </c>
      <c r="H34" s="41">
        <v>0.15498154981549817</v>
      </c>
      <c r="I34" s="27">
        <v>6</v>
      </c>
      <c r="J34" s="27">
        <v>1</v>
      </c>
      <c r="K34" s="42">
        <v>0.16666666666666666</v>
      </c>
      <c r="L34" s="17"/>
    </row>
    <row r="35" spans="1:17" x14ac:dyDescent="0.3">
      <c r="A35" s="100"/>
      <c r="B35" s="40">
        <v>2020</v>
      </c>
      <c r="C35" s="27">
        <v>359</v>
      </c>
      <c r="D35" s="27">
        <v>46</v>
      </c>
      <c r="E35" s="41">
        <v>0.12813370473537605</v>
      </c>
      <c r="F35" s="27">
        <v>300</v>
      </c>
      <c r="G35" s="27">
        <v>37</v>
      </c>
      <c r="H35" s="41">
        <v>0.12333333333333334</v>
      </c>
      <c r="I35" s="27">
        <v>11</v>
      </c>
      <c r="J35" s="27">
        <v>0</v>
      </c>
      <c r="K35" s="42">
        <v>0</v>
      </c>
      <c r="L35" s="17"/>
    </row>
    <row r="36" spans="1:17" x14ac:dyDescent="0.3">
      <c r="A36" s="100"/>
      <c r="B36" s="40">
        <v>2021</v>
      </c>
      <c r="C36" s="27">
        <v>324</v>
      </c>
      <c r="D36" s="27">
        <v>48</v>
      </c>
      <c r="E36" s="41">
        <v>0.14814814814814814</v>
      </c>
      <c r="F36" s="27">
        <v>227</v>
      </c>
      <c r="G36" s="27">
        <v>44</v>
      </c>
      <c r="H36" s="41">
        <v>0.19383259911894274</v>
      </c>
      <c r="I36" s="27">
        <v>4</v>
      </c>
      <c r="J36" s="27">
        <v>1</v>
      </c>
      <c r="K36" s="42">
        <v>0.25</v>
      </c>
      <c r="L36" s="17"/>
    </row>
    <row r="37" spans="1:17" x14ac:dyDescent="0.3">
      <c r="A37" s="100"/>
      <c r="B37" s="40">
        <v>2022</v>
      </c>
      <c r="C37" s="27">
        <v>241</v>
      </c>
      <c r="D37" s="27">
        <v>47</v>
      </c>
      <c r="E37" s="41">
        <v>0.19502074688796681</v>
      </c>
      <c r="F37" s="27">
        <v>194</v>
      </c>
      <c r="G37" s="27">
        <v>30</v>
      </c>
      <c r="H37" s="41">
        <v>0.15463917525773196</v>
      </c>
      <c r="I37" s="27">
        <v>3</v>
      </c>
      <c r="J37" s="27">
        <v>2</v>
      </c>
      <c r="K37" s="42">
        <v>0.66666666666666663</v>
      </c>
      <c r="L37" s="17"/>
    </row>
    <row r="38" spans="1:17" x14ac:dyDescent="0.3">
      <c r="A38" s="100"/>
      <c r="B38" s="40">
        <v>2023</v>
      </c>
      <c r="C38" s="27">
        <v>292</v>
      </c>
      <c r="D38" s="27">
        <v>44</v>
      </c>
      <c r="E38" s="41">
        <v>0.15068493150684931</v>
      </c>
      <c r="F38" s="27">
        <v>233</v>
      </c>
      <c r="G38" s="27">
        <v>35</v>
      </c>
      <c r="H38" s="41">
        <v>0.15021459227467812</v>
      </c>
      <c r="I38" s="27">
        <v>4</v>
      </c>
      <c r="J38" s="27">
        <v>0</v>
      </c>
      <c r="K38" s="42">
        <v>0</v>
      </c>
      <c r="L38" s="17"/>
    </row>
    <row r="39" spans="1:17" x14ac:dyDescent="0.3">
      <c r="A39" s="100"/>
      <c r="B39" s="40">
        <v>2024</v>
      </c>
      <c r="C39" s="27">
        <v>326</v>
      </c>
      <c r="D39" s="27">
        <v>46</v>
      </c>
      <c r="E39" s="41">
        <v>0.1411042944785276</v>
      </c>
      <c r="F39" s="27">
        <v>230</v>
      </c>
      <c r="G39" s="27">
        <v>33</v>
      </c>
      <c r="H39" s="41">
        <v>0.14347826086956522</v>
      </c>
      <c r="I39" s="27">
        <v>8</v>
      </c>
      <c r="J39" s="27">
        <v>0</v>
      </c>
      <c r="K39" s="42">
        <v>0</v>
      </c>
      <c r="L39" s="17"/>
    </row>
    <row r="40" spans="1:17" x14ac:dyDescent="0.3">
      <c r="A40" s="100"/>
      <c r="B40" s="43">
        <v>2025</v>
      </c>
      <c r="C40" s="44">
        <v>338</v>
      </c>
      <c r="D40" s="44">
        <v>44</v>
      </c>
      <c r="E40" s="45">
        <f>D40/C40</f>
        <v>0.13017751479289941</v>
      </c>
      <c r="F40" s="44">
        <v>255</v>
      </c>
      <c r="G40" s="44">
        <v>29</v>
      </c>
      <c r="H40" s="45">
        <f>G40/F40</f>
        <v>0.11372549019607843</v>
      </c>
      <c r="I40" s="44">
        <v>12</v>
      </c>
      <c r="J40" s="44">
        <v>3</v>
      </c>
      <c r="K40" s="45">
        <f>J40/I40</f>
        <v>0.25</v>
      </c>
      <c r="L40" s="17"/>
    </row>
    <row r="41" spans="1:17" x14ac:dyDescent="0.3">
      <c r="A41" s="100" t="s">
        <v>50</v>
      </c>
      <c r="B41" s="40">
        <v>2019</v>
      </c>
      <c r="C41" s="27">
        <v>856</v>
      </c>
      <c r="D41" s="27">
        <v>97</v>
      </c>
      <c r="E41" s="41">
        <v>0.11331775700934579</v>
      </c>
      <c r="F41" s="27">
        <v>991</v>
      </c>
      <c r="G41" s="27">
        <v>148</v>
      </c>
      <c r="H41" s="41">
        <v>0.14934409687184663</v>
      </c>
      <c r="I41" s="27">
        <v>10</v>
      </c>
      <c r="J41" s="27">
        <v>1</v>
      </c>
      <c r="K41" s="42">
        <v>0.1</v>
      </c>
      <c r="L41" s="17"/>
      <c r="O41" s="20"/>
    </row>
    <row r="42" spans="1:17" x14ac:dyDescent="0.3">
      <c r="A42" s="100"/>
      <c r="B42" s="40">
        <v>2020</v>
      </c>
      <c r="C42" s="27">
        <v>834</v>
      </c>
      <c r="D42" s="27">
        <v>106</v>
      </c>
      <c r="E42" s="41">
        <v>0.12709832134292565</v>
      </c>
      <c r="F42" s="27">
        <v>934</v>
      </c>
      <c r="G42" s="27">
        <v>131</v>
      </c>
      <c r="H42" s="41">
        <v>0.14025695931477516</v>
      </c>
      <c r="I42" s="27">
        <v>12</v>
      </c>
      <c r="J42" s="27">
        <v>0</v>
      </c>
      <c r="K42" s="42">
        <v>0</v>
      </c>
      <c r="L42" s="17"/>
      <c r="O42" s="20"/>
    </row>
    <row r="43" spans="1:17" x14ac:dyDescent="0.3">
      <c r="A43" s="100"/>
      <c r="B43" s="40">
        <v>2021</v>
      </c>
      <c r="C43" s="27">
        <v>850</v>
      </c>
      <c r="D43" s="27">
        <v>110</v>
      </c>
      <c r="E43" s="41">
        <v>0.12941176470588237</v>
      </c>
      <c r="F43" s="27">
        <v>865</v>
      </c>
      <c r="G43" s="27">
        <v>143</v>
      </c>
      <c r="H43" s="41">
        <v>0.16531791907514451</v>
      </c>
      <c r="I43" s="27">
        <v>7</v>
      </c>
      <c r="J43" s="27">
        <v>1</v>
      </c>
      <c r="K43" s="42">
        <v>0.14285714285714285</v>
      </c>
      <c r="L43" s="17"/>
      <c r="O43" s="20"/>
      <c r="Q43" s="21"/>
    </row>
    <row r="44" spans="1:17" x14ac:dyDescent="0.3">
      <c r="A44" s="100"/>
      <c r="B44" s="40">
        <v>2022</v>
      </c>
      <c r="C44" s="27">
        <v>664</v>
      </c>
      <c r="D44" s="27">
        <v>119</v>
      </c>
      <c r="E44" s="41">
        <v>0.17921686746987953</v>
      </c>
      <c r="F44" s="27">
        <v>746</v>
      </c>
      <c r="G44" s="27">
        <v>104</v>
      </c>
      <c r="H44" s="41">
        <v>0.13941018766756033</v>
      </c>
      <c r="I44" s="27">
        <v>6</v>
      </c>
      <c r="J44" s="27">
        <v>2</v>
      </c>
      <c r="K44" s="42">
        <v>0.33333333333333331</v>
      </c>
      <c r="L44" s="17"/>
      <c r="O44" s="20"/>
      <c r="Q44" s="21"/>
    </row>
    <row r="45" spans="1:17" x14ac:dyDescent="0.3">
      <c r="A45" s="100"/>
      <c r="B45" s="40">
        <v>2023</v>
      </c>
      <c r="C45" s="27">
        <v>779</v>
      </c>
      <c r="D45" s="27">
        <v>113</v>
      </c>
      <c r="E45" s="41">
        <v>0.14505776636713735</v>
      </c>
      <c r="F45" s="27">
        <v>713</v>
      </c>
      <c r="G45" s="27">
        <v>100</v>
      </c>
      <c r="H45" s="41">
        <v>0.14025245441795231</v>
      </c>
      <c r="I45" s="27">
        <v>17</v>
      </c>
      <c r="J45" s="27">
        <v>3</v>
      </c>
      <c r="K45" s="42">
        <v>0.17647058823529413</v>
      </c>
      <c r="L45" s="17"/>
      <c r="O45" s="20"/>
    </row>
    <row r="46" spans="1:17" x14ac:dyDescent="0.3">
      <c r="A46" s="100"/>
      <c r="B46" s="40">
        <v>2024</v>
      </c>
      <c r="C46" s="27">
        <v>873</v>
      </c>
      <c r="D46" s="27">
        <v>126</v>
      </c>
      <c r="E46" s="41">
        <v>0.14432989690721648</v>
      </c>
      <c r="F46" s="27">
        <v>777</v>
      </c>
      <c r="G46" s="27">
        <v>102</v>
      </c>
      <c r="H46" s="41">
        <v>0.13127413127413126</v>
      </c>
      <c r="I46" s="27">
        <v>16</v>
      </c>
      <c r="J46" s="27">
        <v>2</v>
      </c>
      <c r="K46" s="42">
        <v>0.125</v>
      </c>
      <c r="L46" s="17"/>
      <c r="O46" s="20"/>
    </row>
    <row r="47" spans="1:17" x14ac:dyDescent="0.3">
      <c r="A47" s="100"/>
      <c r="B47" s="43">
        <v>2025</v>
      </c>
      <c r="C47" s="44">
        <f>C12+C19+C26+C33+C40</f>
        <v>874</v>
      </c>
      <c r="D47" s="44">
        <f>D12+D19+D26+D33+D40</f>
        <v>124</v>
      </c>
      <c r="E47" s="45">
        <f>D47/C47</f>
        <v>0.14187643020594964</v>
      </c>
      <c r="F47" s="44">
        <f>F12+F19+F26+F33+F40</f>
        <v>817</v>
      </c>
      <c r="G47" s="80">
        <v>100</v>
      </c>
      <c r="H47" s="81">
        <f>G47/F47</f>
        <v>0.12239902080783353</v>
      </c>
      <c r="I47" s="44">
        <f>I12+I19+I26+I33+I40</f>
        <v>24</v>
      </c>
      <c r="J47" s="44">
        <f>J12+J19+J26+J33+J40</f>
        <v>5</v>
      </c>
      <c r="K47" s="45">
        <f>J47/I47</f>
        <v>0.20833333333333334</v>
      </c>
      <c r="L47" s="17"/>
      <c r="O47" s="20"/>
    </row>
    <row r="48" spans="1:17" x14ac:dyDescent="0.3">
      <c r="A48" s="37"/>
      <c r="B48" s="38"/>
      <c r="C48" s="38"/>
      <c r="D48" s="38"/>
      <c r="E48" s="38"/>
      <c r="F48" s="38"/>
      <c r="G48" s="38"/>
      <c r="H48" s="38"/>
      <c r="I48" s="38"/>
      <c r="J48" s="38"/>
      <c r="K48" s="38"/>
    </row>
    <row r="49" spans="1:19" ht="33.450000000000003" customHeight="1" x14ac:dyDescent="0.3">
      <c r="A49" s="103" t="s">
        <v>67</v>
      </c>
      <c r="B49" s="104"/>
      <c r="C49" s="104"/>
      <c r="D49" s="104"/>
      <c r="E49" s="104"/>
      <c r="F49" s="104"/>
      <c r="G49" s="104"/>
      <c r="H49" s="104"/>
      <c r="I49" s="104"/>
      <c r="J49" s="104"/>
      <c r="K49" s="104"/>
    </row>
    <row r="50" spans="1:19" ht="42.9" customHeight="1" x14ac:dyDescent="0.3">
      <c r="A50" s="96" t="s">
        <v>68</v>
      </c>
      <c r="B50" s="97"/>
      <c r="C50" s="97"/>
      <c r="D50" s="97"/>
      <c r="E50" s="97"/>
      <c r="F50" s="97"/>
      <c r="G50" s="97"/>
      <c r="H50" s="97"/>
      <c r="I50" s="97"/>
      <c r="J50" s="97"/>
      <c r="K50" s="97"/>
    </row>
    <row r="52" spans="1:19" x14ac:dyDescent="0.3">
      <c r="A52" s="14" t="s">
        <v>26</v>
      </c>
      <c r="B52" s="12"/>
      <c r="C52" s="12"/>
      <c r="D52" s="12"/>
      <c r="E52" s="12"/>
      <c r="F52" s="12"/>
      <c r="G52" s="12"/>
      <c r="H52" s="12"/>
    </row>
    <row r="54" spans="1:19" x14ac:dyDescent="0.3">
      <c r="O54" s="20"/>
      <c r="P54" s="20"/>
      <c r="Q54" s="20"/>
      <c r="R54" s="20"/>
      <c r="S54" s="20"/>
    </row>
    <row r="55" spans="1:19" x14ac:dyDescent="0.3">
      <c r="O55" s="20"/>
      <c r="P55" s="20"/>
      <c r="Q55" s="20"/>
      <c r="R55" s="20"/>
      <c r="S55" s="20"/>
    </row>
    <row r="56" spans="1:19" x14ac:dyDescent="0.3">
      <c r="O56" s="20"/>
      <c r="P56" s="20"/>
      <c r="Q56" s="20"/>
      <c r="R56" s="20"/>
      <c r="S56" s="20"/>
    </row>
  </sheetData>
  <mergeCells count="15">
    <mergeCell ref="A50:K50"/>
    <mergeCell ref="A1:B1"/>
    <mergeCell ref="A3:B3"/>
    <mergeCell ref="A4:A5"/>
    <mergeCell ref="A27:A33"/>
    <mergeCell ref="A34:A40"/>
    <mergeCell ref="B4:B5"/>
    <mergeCell ref="C4:E4"/>
    <mergeCell ref="F4:H4"/>
    <mergeCell ref="I4:K4"/>
    <mergeCell ref="A6:A12"/>
    <mergeCell ref="A13:A19"/>
    <mergeCell ref="A20:A26"/>
    <mergeCell ref="A41:A47"/>
    <mergeCell ref="A49:K49"/>
  </mergeCells>
  <hyperlinks>
    <hyperlink ref="A52" location="Contents!A1" display="Back to contents" xr:uid="{42567416-1FC0-4CF9-A7D4-306FBCB6A7C9}"/>
  </hyperlink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5CDF5-EF93-429A-B2A7-81A88812973E}">
  <dimension ref="A1:F52"/>
  <sheetViews>
    <sheetView showGridLines="0" zoomScaleNormal="100" workbookViewId="0"/>
  </sheetViews>
  <sheetFormatPr defaultRowHeight="14.4" x14ac:dyDescent="0.3"/>
  <cols>
    <col min="1" max="1" width="31" customWidth="1"/>
    <col min="3" max="6" width="24.6640625" customWidth="1"/>
  </cols>
  <sheetData>
    <row r="1" spans="1:6" ht="18" x14ac:dyDescent="0.35">
      <c r="A1" s="2" t="s">
        <v>69</v>
      </c>
    </row>
    <row r="3" spans="1:6" x14ac:dyDescent="0.3">
      <c r="A3" s="1" t="s">
        <v>70</v>
      </c>
    </row>
    <row r="4" spans="1:6" x14ac:dyDescent="0.3">
      <c r="A4" s="87" t="s">
        <v>29</v>
      </c>
      <c r="B4" s="106" t="s">
        <v>30</v>
      </c>
      <c r="C4" s="105" t="s">
        <v>63</v>
      </c>
      <c r="D4" s="105"/>
      <c r="E4" s="105" t="s">
        <v>64</v>
      </c>
      <c r="F4" s="105"/>
    </row>
    <row r="5" spans="1:6" ht="48.75" customHeight="1" x14ac:dyDescent="0.3">
      <c r="A5" s="87"/>
      <c r="B5" s="106"/>
      <c r="C5" s="46" t="s">
        <v>71</v>
      </c>
      <c r="D5" s="46" t="s">
        <v>72</v>
      </c>
      <c r="E5" s="46" t="s">
        <v>71</v>
      </c>
      <c r="F5" s="46" t="s">
        <v>72</v>
      </c>
    </row>
    <row r="6" spans="1:6" x14ac:dyDescent="0.3">
      <c r="A6" s="87" t="s">
        <v>38</v>
      </c>
      <c r="B6" s="29">
        <v>2019</v>
      </c>
      <c r="C6" s="8" t="s">
        <v>73</v>
      </c>
      <c r="D6" s="8" t="s">
        <v>74</v>
      </c>
      <c r="E6" s="8" t="s">
        <v>75</v>
      </c>
      <c r="F6" s="8" t="s">
        <v>75</v>
      </c>
    </row>
    <row r="7" spans="1:6" x14ac:dyDescent="0.3">
      <c r="A7" s="87"/>
      <c r="B7" s="29">
        <v>2020</v>
      </c>
      <c r="C7" s="8" t="s">
        <v>76</v>
      </c>
      <c r="D7" s="8" t="s">
        <v>77</v>
      </c>
      <c r="E7" s="8" t="s">
        <v>78</v>
      </c>
      <c r="F7" s="8" t="s">
        <v>78</v>
      </c>
    </row>
    <row r="8" spans="1:6" x14ac:dyDescent="0.3">
      <c r="A8" s="87"/>
      <c r="B8" s="29">
        <v>2021</v>
      </c>
      <c r="C8" s="8" t="s">
        <v>79</v>
      </c>
      <c r="D8" s="8" t="s">
        <v>80</v>
      </c>
      <c r="E8" s="8" t="s">
        <v>81</v>
      </c>
      <c r="F8" s="8" t="s">
        <v>81</v>
      </c>
    </row>
    <row r="9" spans="1:6" x14ac:dyDescent="0.3">
      <c r="A9" s="87"/>
      <c r="B9" s="29">
        <v>2022</v>
      </c>
      <c r="C9" s="8" t="s">
        <v>82</v>
      </c>
      <c r="D9" s="8" t="s">
        <v>83</v>
      </c>
      <c r="E9" s="8" t="s">
        <v>84</v>
      </c>
      <c r="F9" s="8" t="s">
        <v>84</v>
      </c>
    </row>
    <row r="10" spans="1:6" x14ac:dyDescent="0.3">
      <c r="A10" s="87"/>
      <c r="B10" s="29">
        <v>2023</v>
      </c>
      <c r="C10" s="8" t="s">
        <v>85</v>
      </c>
      <c r="D10" s="8" t="s">
        <v>85</v>
      </c>
      <c r="E10" s="8" t="s">
        <v>86</v>
      </c>
      <c r="F10" s="8" t="s">
        <v>86</v>
      </c>
    </row>
    <row r="11" spans="1:6" x14ac:dyDescent="0.3">
      <c r="A11" s="87"/>
      <c r="B11" s="29">
        <v>2024</v>
      </c>
      <c r="C11" s="8" t="s">
        <v>87</v>
      </c>
      <c r="D11" s="8" t="s">
        <v>88</v>
      </c>
      <c r="E11" s="8" t="s">
        <v>89</v>
      </c>
      <c r="F11" s="8" t="s">
        <v>89</v>
      </c>
    </row>
    <row r="12" spans="1:6" x14ac:dyDescent="0.3">
      <c r="A12" s="87"/>
      <c r="B12" s="31">
        <v>2025</v>
      </c>
      <c r="C12" s="34" t="s">
        <v>90</v>
      </c>
      <c r="D12" s="34" t="s">
        <v>90</v>
      </c>
      <c r="E12" s="34" t="s">
        <v>91</v>
      </c>
      <c r="F12" s="34" t="s">
        <v>91</v>
      </c>
    </row>
    <row r="13" spans="1:6" x14ac:dyDescent="0.3">
      <c r="A13" s="87" t="s">
        <v>39</v>
      </c>
      <c r="B13" s="29">
        <v>2019</v>
      </c>
      <c r="C13" s="8" t="s">
        <v>92</v>
      </c>
      <c r="D13" s="8" t="s">
        <v>93</v>
      </c>
      <c r="E13" s="8" t="s">
        <v>94</v>
      </c>
      <c r="F13" s="8" t="s">
        <v>94</v>
      </c>
    </row>
    <row r="14" spans="1:6" x14ac:dyDescent="0.3">
      <c r="A14" s="87"/>
      <c r="B14" s="29">
        <v>2020</v>
      </c>
      <c r="C14" s="8" t="s">
        <v>95</v>
      </c>
      <c r="D14" s="8" t="s">
        <v>96</v>
      </c>
      <c r="E14" s="8" t="s">
        <v>97</v>
      </c>
      <c r="F14" s="8" t="s">
        <v>97</v>
      </c>
    </row>
    <row r="15" spans="1:6" x14ac:dyDescent="0.3">
      <c r="A15" s="87"/>
      <c r="B15" s="29">
        <v>2021</v>
      </c>
      <c r="C15" s="8" t="s">
        <v>98</v>
      </c>
      <c r="D15" s="8" t="s">
        <v>99</v>
      </c>
      <c r="E15" s="8" t="s">
        <v>100</v>
      </c>
      <c r="F15" s="8" t="s">
        <v>101</v>
      </c>
    </row>
    <row r="16" spans="1:6" x14ac:dyDescent="0.3">
      <c r="A16" s="87"/>
      <c r="B16" s="29">
        <v>2022</v>
      </c>
      <c r="C16" s="8" t="s">
        <v>102</v>
      </c>
      <c r="D16" s="8" t="s">
        <v>103</v>
      </c>
      <c r="E16" s="8" t="s">
        <v>104</v>
      </c>
      <c r="F16" s="8" t="s">
        <v>104</v>
      </c>
    </row>
    <row r="17" spans="1:6" x14ac:dyDescent="0.3">
      <c r="A17" s="87"/>
      <c r="B17" s="29">
        <v>2023</v>
      </c>
      <c r="C17" s="8" t="s">
        <v>105</v>
      </c>
      <c r="D17" s="8" t="s">
        <v>105</v>
      </c>
      <c r="E17" s="8" t="s">
        <v>106</v>
      </c>
      <c r="F17" s="8" t="s">
        <v>106</v>
      </c>
    </row>
    <row r="18" spans="1:6" x14ac:dyDescent="0.3">
      <c r="A18" s="87"/>
      <c r="B18" s="29">
        <v>2024</v>
      </c>
      <c r="C18" s="8" t="s">
        <v>107</v>
      </c>
      <c r="D18" s="8" t="s">
        <v>107</v>
      </c>
      <c r="E18" s="8" t="s">
        <v>108</v>
      </c>
      <c r="F18" s="8" t="s">
        <v>108</v>
      </c>
    </row>
    <row r="19" spans="1:6" x14ac:dyDescent="0.3">
      <c r="A19" s="87"/>
      <c r="B19" s="31">
        <v>2025</v>
      </c>
      <c r="C19" s="34" t="s">
        <v>109</v>
      </c>
      <c r="D19" s="34" t="s">
        <v>110</v>
      </c>
      <c r="E19" s="34" t="s">
        <v>111</v>
      </c>
      <c r="F19" s="34" t="s">
        <v>112</v>
      </c>
    </row>
    <row r="20" spans="1:6" x14ac:dyDescent="0.3">
      <c r="A20" s="87" t="s">
        <v>40</v>
      </c>
      <c r="B20" s="29">
        <v>2019</v>
      </c>
      <c r="C20" s="8" t="s">
        <v>113</v>
      </c>
      <c r="D20" s="8" t="s">
        <v>114</v>
      </c>
      <c r="E20" s="8" t="s">
        <v>115</v>
      </c>
      <c r="F20" s="8" t="s">
        <v>115</v>
      </c>
    </row>
    <row r="21" spans="1:6" x14ac:dyDescent="0.3">
      <c r="A21" s="87"/>
      <c r="B21" s="29">
        <v>2020</v>
      </c>
      <c r="C21" s="8" t="s">
        <v>116</v>
      </c>
      <c r="D21" s="8" t="s">
        <v>117</v>
      </c>
      <c r="E21" s="8" t="s">
        <v>118</v>
      </c>
      <c r="F21" s="8" t="s">
        <v>119</v>
      </c>
    </row>
    <row r="22" spans="1:6" x14ac:dyDescent="0.3">
      <c r="A22" s="87"/>
      <c r="B22" s="29">
        <v>2021</v>
      </c>
      <c r="C22" s="8" t="s">
        <v>120</v>
      </c>
      <c r="D22" s="8" t="s">
        <v>121</v>
      </c>
      <c r="E22" s="8" t="s">
        <v>122</v>
      </c>
      <c r="F22" s="8" t="s">
        <v>122</v>
      </c>
    </row>
    <row r="23" spans="1:6" x14ac:dyDescent="0.3">
      <c r="A23" s="87"/>
      <c r="B23" s="29">
        <v>2022</v>
      </c>
      <c r="C23" s="8" t="s">
        <v>123</v>
      </c>
      <c r="D23" s="8" t="s">
        <v>124</v>
      </c>
      <c r="E23" s="8" t="s">
        <v>125</v>
      </c>
      <c r="F23" s="8" t="s">
        <v>125</v>
      </c>
    </row>
    <row r="24" spans="1:6" x14ac:dyDescent="0.3">
      <c r="A24" s="87"/>
      <c r="B24" s="29">
        <v>2023</v>
      </c>
      <c r="C24" s="8" t="s">
        <v>126</v>
      </c>
      <c r="D24" s="8" t="s">
        <v>127</v>
      </c>
      <c r="E24" s="8" t="s">
        <v>128</v>
      </c>
      <c r="F24" s="8" t="s">
        <v>128</v>
      </c>
    </row>
    <row r="25" spans="1:6" x14ac:dyDescent="0.3">
      <c r="A25" s="87"/>
      <c r="B25" s="29">
        <v>2024</v>
      </c>
      <c r="C25" s="8" t="s">
        <v>129</v>
      </c>
      <c r="D25" s="8" t="s">
        <v>130</v>
      </c>
      <c r="E25" s="8" t="s">
        <v>131</v>
      </c>
      <c r="F25" s="8" t="s">
        <v>131</v>
      </c>
    </row>
    <row r="26" spans="1:6" x14ac:dyDescent="0.3">
      <c r="A26" s="87"/>
      <c r="B26" s="31">
        <v>2025</v>
      </c>
      <c r="C26" s="69" t="s">
        <v>132</v>
      </c>
      <c r="D26" s="34" t="s">
        <v>133</v>
      </c>
      <c r="E26" s="69" t="s">
        <v>134</v>
      </c>
      <c r="F26" s="69" t="s">
        <v>134</v>
      </c>
    </row>
    <row r="27" spans="1:6" x14ac:dyDescent="0.3">
      <c r="A27" s="87" t="s">
        <v>41</v>
      </c>
      <c r="B27" s="29">
        <v>2019</v>
      </c>
      <c r="C27" s="8" t="s">
        <v>135</v>
      </c>
      <c r="D27" s="8" t="s">
        <v>136</v>
      </c>
      <c r="E27" s="8" t="s">
        <v>137</v>
      </c>
      <c r="F27" s="8" t="s">
        <v>138</v>
      </c>
    </row>
    <row r="28" spans="1:6" x14ac:dyDescent="0.3">
      <c r="A28" s="87"/>
      <c r="B28" s="29">
        <v>2020</v>
      </c>
      <c r="C28" s="8" t="s">
        <v>139</v>
      </c>
      <c r="D28" s="8" t="s">
        <v>140</v>
      </c>
      <c r="E28" s="8" t="s">
        <v>141</v>
      </c>
      <c r="F28" s="8" t="s">
        <v>142</v>
      </c>
    </row>
    <row r="29" spans="1:6" x14ac:dyDescent="0.3">
      <c r="A29" s="87"/>
      <c r="B29" s="29">
        <v>2021</v>
      </c>
      <c r="C29" s="8" t="s">
        <v>143</v>
      </c>
      <c r="D29" s="8" t="s">
        <v>144</v>
      </c>
      <c r="E29" s="8" t="s">
        <v>145</v>
      </c>
      <c r="F29" s="8" t="s">
        <v>146</v>
      </c>
    </row>
    <row r="30" spans="1:6" x14ac:dyDescent="0.3">
      <c r="A30" s="87"/>
      <c r="B30" s="29">
        <v>2022</v>
      </c>
      <c r="C30" s="8" t="s">
        <v>147</v>
      </c>
      <c r="D30" s="8" t="s">
        <v>148</v>
      </c>
      <c r="E30" s="8" t="s">
        <v>149</v>
      </c>
      <c r="F30" s="8" t="s">
        <v>150</v>
      </c>
    </row>
    <row r="31" spans="1:6" x14ac:dyDescent="0.3">
      <c r="A31" s="87"/>
      <c r="B31" s="29">
        <v>2023</v>
      </c>
      <c r="C31" s="8" t="s">
        <v>151</v>
      </c>
      <c r="D31" s="8" t="s">
        <v>133</v>
      </c>
      <c r="E31" s="8" t="s">
        <v>152</v>
      </c>
      <c r="F31" s="8" t="s">
        <v>153</v>
      </c>
    </row>
    <row r="32" spans="1:6" x14ac:dyDescent="0.3">
      <c r="A32" s="87"/>
      <c r="B32" s="29">
        <v>2024</v>
      </c>
      <c r="C32" s="8" t="s">
        <v>154</v>
      </c>
      <c r="D32" s="8" t="s">
        <v>155</v>
      </c>
      <c r="E32" s="8" t="s">
        <v>156</v>
      </c>
      <c r="F32" s="8" t="s">
        <v>156</v>
      </c>
    </row>
    <row r="33" spans="1:6" x14ac:dyDescent="0.3">
      <c r="A33" s="87"/>
      <c r="B33" s="31">
        <v>2025</v>
      </c>
      <c r="C33" s="69" t="s">
        <v>157</v>
      </c>
      <c r="D33" s="69" t="s">
        <v>158</v>
      </c>
      <c r="E33" s="69" t="s">
        <v>153</v>
      </c>
      <c r="F33" s="34" t="s">
        <v>159</v>
      </c>
    </row>
    <row r="34" spans="1:6" x14ac:dyDescent="0.3">
      <c r="A34" s="87" t="s">
        <v>42</v>
      </c>
      <c r="B34" s="29">
        <v>2019</v>
      </c>
      <c r="C34" s="8" t="s">
        <v>160</v>
      </c>
      <c r="D34" s="8" t="s">
        <v>161</v>
      </c>
      <c r="E34" s="8" t="s">
        <v>162</v>
      </c>
      <c r="F34" s="8" t="s">
        <v>163</v>
      </c>
    </row>
    <row r="35" spans="1:6" x14ac:dyDescent="0.3">
      <c r="A35" s="87"/>
      <c r="B35" s="29">
        <v>2020</v>
      </c>
      <c r="C35" s="8" t="s">
        <v>164</v>
      </c>
      <c r="D35" s="8" t="s">
        <v>165</v>
      </c>
      <c r="E35" s="8" t="s">
        <v>166</v>
      </c>
      <c r="F35" s="8" t="s">
        <v>167</v>
      </c>
    </row>
    <row r="36" spans="1:6" x14ac:dyDescent="0.3">
      <c r="A36" s="87"/>
      <c r="B36" s="29">
        <v>2021</v>
      </c>
      <c r="C36" s="8" t="s">
        <v>168</v>
      </c>
      <c r="D36" s="8" t="s">
        <v>169</v>
      </c>
      <c r="E36" s="8" t="s">
        <v>170</v>
      </c>
      <c r="F36" s="8" t="s">
        <v>170</v>
      </c>
    </row>
    <row r="37" spans="1:6" x14ac:dyDescent="0.3">
      <c r="A37" s="87"/>
      <c r="B37" s="29">
        <v>2022</v>
      </c>
      <c r="C37" s="8" t="s">
        <v>171</v>
      </c>
      <c r="D37" s="8" t="s">
        <v>172</v>
      </c>
      <c r="E37" s="8" t="s">
        <v>173</v>
      </c>
      <c r="F37" s="8" t="s">
        <v>174</v>
      </c>
    </row>
    <row r="38" spans="1:6" x14ac:dyDescent="0.3">
      <c r="A38" s="87"/>
      <c r="B38" s="29">
        <v>2023</v>
      </c>
      <c r="C38" s="8" t="s">
        <v>175</v>
      </c>
      <c r="D38" s="8" t="s">
        <v>176</v>
      </c>
      <c r="E38" s="8" t="s">
        <v>177</v>
      </c>
      <c r="F38" s="8" t="s">
        <v>177</v>
      </c>
    </row>
    <row r="39" spans="1:6" x14ac:dyDescent="0.3">
      <c r="A39" s="87"/>
      <c r="B39" s="29">
        <v>2024</v>
      </c>
      <c r="C39" s="8" t="s">
        <v>178</v>
      </c>
      <c r="D39" s="8" t="s">
        <v>179</v>
      </c>
      <c r="E39" s="8" t="s">
        <v>180</v>
      </c>
      <c r="F39" s="8" t="s">
        <v>181</v>
      </c>
    </row>
    <row r="40" spans="1:6" x14ac:dyDescent="0.3">
      <c r="A40" s="87"/>
      <c r="B40" s="31">
        <v>2025</v>
      </c>
      <c r="C40" s="34" t="s">
        <v>182</v>
      </c>
      <c r="D40" s="34" t="s">
        <v>183</v>
      </c>
      <c r="E40" s="34" t="s">
        <v>184</v>
      </c>
      <c r="F40" s="34" t="s">
        <v>184</v>
      </c>
    </row>
    <row r="41" spans="1:6" x14ac:dyDescent="0.3">
      <c r="A41" s="87" t="s">
        <v>50</v>
      </c>
      <c r="B41" s="29">
        <v>2019</v>
      </c>
      <c r="C41" s="8" t="s">
        <v>185</v>
      </c>
      <c r="D41" s="8" t="s">
        <v>186</v>
      </c>
      <c r="E41" s="8" t="s">
        <v>187</v>
      </c>
      <c r="F41" s="8" t="s">
        <v>188</v>
      </c>
    </row>
    <row r="42" spans="1:6" x14ac:dyDescent="0.3">
      <c r="A42" s="87"/>
      <c r="B42" s="29">
        <v>2020</v>
      </c>
      <c r="C42" s="8" t="s">
        <v>189</v>
      </c>
      <c r="D42" s="8" t="s">
        <v>190</v>
      </c>
      <c r="E42" s="8" t="s">
        <v>191</v>
      </c>
      <c r="F42" s="8" t="s">
        <v>192</v>
      </c>
    </row>
    <row r="43" spans="1:6" x14ac:dyDescent="0.3">
      <c r="A43" s="87"/>
      <c r="B43" s="29">
        <v>2021</v>
      </c>
      <c r="C43" s="8" t="s">
        <v>193</v>
      </c>
      <c r="D43" s="8" t="s">
        <v>194</v>
      </c>
      <c r="E43" s="8" t="s">
        <v>195</v>
      </c>
      <c r="F43" s="8" t="s">
        <v>196</v>
      </c>
    </row>
    <row r="44" spans="1:6" x14ac:dyDescent="0.3">
      <c r="A44" s="87"/>
      <c r="B44" s="29">
        <v>2022</v>
      </c>
      <c r="C44" s="8" t="s">
        <v>197</v>
      </c>
      <c r="D44" s="8" t="s">
        <v>198</v>
      </c>
      <c r="E44" s="8" t="s">
        <v>199</v>
      </c>
      <c r="F44" s="8" t="s">
        <v>200</v>
      </c>
    </row>
    <row r="45" spans="1:6" x14ac:dyDescent="0.3">
      <c r="A45" s="87"/>
      <c r="B45" s="29">
        <v>2023</v>
      </c>
      <c r="C45" s="8" t="s">
        <v>201</v>
      </c>
      <c r="D45" s="8" t="s">
        <v>202</v>
      </c>
      <c r="E45" s="8" t="s">
        <v>203</v>
      </c>
      <c r="F45" s="8" t="s">
        <v>204</v>
      </c>
    </row>
    <row r="46" spans="1:6" x14ac:dyDescent="0.3">
      <c r="A46" s="87"/>
      <c r="B46" s="29">
        <v>2024</v>
      </c>
      <c r="C46" s="8" t="s">
        <v>205</v>
      </c>
      <c r="D46" s="8" t="s">
        <v>206</v>
      </c>
      <c r="E46" s="8" t="s">
        <v>207</v>
      </c>
      <c r="F46" s="8" t="s">
        <v>208</v>
      </c>
    </row>
    <row r="47" spans="1:6" x14ac:dyDescent="0.3">
      <c r="A47" s="87"/>
      <c r="B47" s="31">
        <v>2025</v>
      </c>
      <c r="C47" s="69" t="s">
        <v>209</v>
      </c>
      <c r="D47" s="69" t="s">
        <v>210</v>
      </c>
      <c r="E47" s="69" t="s">
        <v>211</v>
      </c>
      <c r="F47" s="34" t="s">
        <v>212</v>
      </c>
    </row>
    <row r="49" spans="1:1" x14ac:dyDescent="0.3">
      <c r="A49" s="9" t="s">
        <v>213</v>
      </c>
    </row>
    <row r="50" spans="1:1" x14ac:dyDescent="0.3">
      <c r="A50" s="9" t="s">
        <v>214</v>
      </c>
    </row>
    <row r="52" spans="1:1" x14ac:dyDescent="0.3">
      <c r="A52" s="3" t="s">
        <v>26</v>
      </c>
    </row>
  </sheetData>
  <mergeCells count="10">
    <mergeCell ref="E4:F4"/>
    <mergeCell ref="B4:B5"/>
    <mergeCell ref="A4:A5"/>
    <mergeCell ref="A6:A12"/>
    <mergeCell ref="A13:A19"/>
    <mergeCell ref="A20:A26"/>
    <mergeCell ref="A27:A33"/>
    <mergeCell ref="A34:A40"/>
    <mergeCell ref="A41:A47"/>
    <mergeCell ref="C4:D4"/>
  </mergeCells>
  <hyperlinks>
    <hyperlink ref="A52" location="Contents!A1" display="Back to contents" xr:uid="{A8081643-C2C6-4DC0-B12C-3F1F16BE7AF5}"/>
  </hyperlink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154FD-D84C-4C71-8386-758DDB615935}">
  <dimension ref="A1:I27"/>
  <sheetViews>
    <sheetView showGridLines="0" workbookViewId="0"/>
  </sheetViews>
  <sheetFormatPr defaultRowHeight="14.4" x14ac:dyDescent="0.3"/>
  <cols>
    <col min="1" max="1" width="43.5546875" customWidth="1"/>
    <col min="3" max="7" width="16.33203125" customWidth="1"/>
    <col min="9" max="9" width="15.88671875" bestFit="1" customWidth="1"/>
  </cols>
  <sheetData>
    <row r="1" spans="1:9" ht="18" x14ac:dyDescent="0.35">
      <c r="A1" s="2" t="s">
        <v>215</v>
      </c>
    </row>
    <row r="3" spans="1:9" x14ac:dyDescent="0.3">
      <c r="A3" s="1" t="s">
        <v>216</v>
      </c>
    </row>
    <row r="4" spans="1:9" ht="28.8" x14ac:dyDescent="0.3">
      <c r="A4" s="25" t="s">
        <v>217</v>
      </c>
      <c r="B4" s="26" t="s">
        <v>30</v>
      </c>
      <c r="C4" s="26" t="s">
        <v>31</v>
      </c>
      <c r="D4" s="26" t="s">
        <v>32</v>
      </c>
      <c r="E4" s="26" t="s">
        <v>33</v>
      </c>
      <c r="F4" s="47" t="s">
        <v>218</v>
      </c>
      <c r="G4" s="26" t="s">
        <v>34</v>
      </c>
    </row>
    <row r="5" spans="1:9" x14ac:dyDescent="0.3">
      <c r="A5" s="107" t="s">
        <v>219</v>
      </c>
      <c r="B5" s="29">
        <v>2019</v>
      </c>
      <c r="C5" s="4">
        <v>66</v>
      </c>
      <c r="D5" s="4">
        <v>15</v>
      </c>
      <c r="E5" s="5">
        <v>0.22727272727272727</v>
      </c>
      <c r="F5" s="5">
        <v>5.2944105754028505E-2</v>
      </c>
      <c r="G5" s="7">
        <v>19370843</v>
      </c>
    </row>
    <row r="6" spans="1:9" x14ac:dyDescent="0.3">
      <c r="A6" s="107"/>
      <c r="B6" s="29">
        <v>2020</v>
      </c>
      <c r="C6" s="4">
        <v>63</v>
      </c>
      <c r="D6" s="4">
        <v>9</v>
      </c>
      <c r="E6" s="5">
        <v>0.14285714285714285</v>
      </c>
      <c r="F6" s="5">
        <v>2.848006495786266E-2</v>
      </c>
      <c r="G6" s="7">
        <v>10465716</v>
      </c>
    </row>
    <row r="7" spans="1:9" x14ac:dyDescent="0.3">
      <c r="A7" s="107"/>
      <c r="B7" s="29">
        <v>2021</v>
      </c>
      <c r="C7" s="4">
        <v>53</v>
      </c>
      <c r="D7" s="4">
        <v>9</v>
      </c>
      <c r="E7" s="5">
        <v>0.16981132075471697</v>
      </c>
      <c r="F7" s="5">
        <v>3.0706876212753066E-2</v>
      </c>
      <c r="G7" s="7">
        <v>12271466.835342467</v>
      </c>
    </row>
    <row r="8" spans="1:9" x14ac:dyDescent="0.3">
      <c r="A8" s="107"/>
      <c r="B8" s="29">
        <v>2022</v>
      </c>
      <c r="C8" s="4">
        <v>55</v>
      </c>
      <c r="D8" s="4">
        <v>10</v>
      </c>
      <c r="E8" s="5">
        <v>0.18181818181818182</v>
      </c>
      <c r="F8" s="5">
        <v>4.7080509586843754E-2</v>
      </c>
      <c r="G8" s="7">
        <v>17685226.02</v>
      </c>
    </row>
    <row r="9" spans="1:9" x14ac:dyDescent="0.3">
      <c r="A9" s="107"/>
      <c r="B9" s="29">
        <v>2023</v>
      </c>
      <c r="C9" s="4">
        <v>49</v>
      </c>
      <c r="D9" s="4">
        <v>12</v>
      </c>
      <c r="E9" s="5">
        <v>0.245</v>
      </c>
      <c r="F9" s="66">
        <v>7.7055717003598714E-2</v>
      </c>
      <c r="G9" s="67">
        <v>28945051</v>
      </c>
      <c r="I9" s="65"/>
    </row>
    <row r="10" spans="1:9" x14ac:dyDescent="0.3">
      <c r="A10" s="107"/>
      <c r="B10" s="29">
        <v>2024</v>
      </c>
      <c r="C10" s="4">
        <v>64</v>
      </c>
      <c r="D10" s="4">
        <v>14</v>
      </c>
      <c r="E10" s="5">
        <v>0.21875</v>
      </c>
      <c r="F10" s="66">
        <v>6.5971960339834879E-2</v>
      </c>
      <c r="G10" s="67">
        <v>27234034.98</v>
      </c>
      <c r="I10" s="65"/>
    </row>
    <row r="11" spans="1:9" x14ac:dyDescent="0.3">
      <c r="A11" s="107"/>
      <c r="B11" s="31">
        <v>2025</v>
      </c>
      <c r="C11" s="28">
        <v>67</v>
      </c>
      <c r="D11" s="28">
        <v>17</v>
      </c>
      <c r="E11" s="32">
        <f>D11/C11</f>
        <v>0.2537313432835821</v>
      </c>
      <c r="F11" s="32">
        <v>6.2E-2</v>
      </c>
      <c r="G11" s="33">
        <v>26208327.41</v>
      </c>
    </row>
    <row r="12" spans="1:9" x14ac:dyDescent="0.3">
      <c r="A12" s="107" t="s">
        <v>220</v>
      </c>
      <c r="B12" s="29">
        <v>2019</v>
      </c>
      <c r="C12" s="4">
        <v>11</v>
      </c>
      <c r="D12" s="4">
        <v>7</v>
      </c>
      <c r="E12" s="5">
        <v>0.63636363636363635</v>
      </c>
      <c r="F12" s="5">
        <v>2.3357529321948053E-2</v>
      </c>
      <c r="G12" s="7">
        <v>8545900</v>
      </c>
    </row>
    <row r="13" spans="1:9" x14ac:dyDescent="0.3">
      <c r="A13" s="107"/>
      <c r="B13" s="29">
        <v>2020</v>
      </c>
      <c r="C13" s="4">
        <v>7</v>
      </c>
      <c r="D13" s="4">
        <v>4</v>
      </c>
      <c r="E13" s="5">
        <v>0.5714285714285714</v>
      </c>
      <c r="F13" s="5">
        <v>1.1855433106911216E-2</v>
      </c>
      <c r="G13" s="7">
        <v>4356577</v>
      </c>
    </row>
    <row r="14" spans="1:9" x14ac:dyDescent="0.3">
      <c r="A14" s="107"/>
      <c r="B14" s="29">
        <v>2021</v>
      </c>
      <c r="C14" s="4">
        <v>7</v>
      </c>
      <c r="D14" s="4">
        <v>6</v>
      </c>
      <c r="E14" s="5">
        <v>0.8571428571428571</v>
      </c>
      <c r="F14" s="5">
        <v>1.710471548756894E-2</v>
      </c>
      <c r="G14" s="7">
        <v>6835600.8399999999</v>
      </c>
    </row>
    <row r="15" spans="1:9" x14ac:dyDescent="0.3">
      <c r="A15" s="107"/>
      <c r="B15" s="29">
        <v>2022</v>
      </c>
      <c r="C15" s="4">
        <v>5</v>
      </c>
      <c r="D15" s="4">
        <v>3</v>
      </c>
      <c r="E15" s="5">
        <v>0.6</v>
      </c>
      <c r="F15" s="5">
        <v>7.6604507984846188E-3</v>
      </c>
      <c r="G15" s="7">
        <v>2877556.02</v>
      </c>
    </row>
    <row r="16" spans="1:9" x14ac:dyDescent="0.3">
      <c r="A16" s="107"/>
      <c r="B16" s="29">
        <v>2023</v>
      </c>
      <c r="C16" s="4">
        <v>7</v>
      </c>
      <c r="D16" s="4">
        <v>5</v>
      </c>
      <c r="E16" s="5">
        <v>0.71399999999999997</v>
      </c>
      <c r="F16" s="5">
        <v>2.1083104725105443E-2</v>
      </c>
      <c r="G16" s="7">
        <v>7995730</v>
      </c>
    </row>
    <row r="17" spans="1:7" x14ac:dyDescent="0.3">
      <c r="A17" s="107"/>
      <c r="B17" s="29">
        <v>2024</v>
      </c>
      <c r="C17" s="4">
        <v>10</v>
      </c>
      <c r="D17" s="4">
        <v>9</v>
      </c>
      <c r="E17" s="5">
        <v>0.9</v>
      </c>
      <c r="F17" s="5">
        <v>4.4850399995439411E-2</v>
      </c>
      <c r="G17" s="7">
        <v>18514795.620000001</v>
      </c>
    </row>
    <row r="18" spans="1:7" x14ac:dyDescent="0.3">
      <c r="A18" s="107"/>
      <c r="B18" s="31">
        <v>2025</v>
      </c>
      <c r="C18" s="28">
        <v>14</v>
      </c>
      <c r="D18" s="28">
        <v>13</v>
      </c>
      <c r="E18" s="32">
        <f>D18/C18</f>
        <v>0.9285714285714286</v>
      </c>
      <c r="F18" s="32">
        <v>5.2999999999999999E-2</v>
      </c>
      <c r="G18" s="33">
        <v>22398008.030000001</v>
      </c>
    </row>
    <row r="19" spans="1:7" x14ac:dyDescent="0.3">
      <c r="A19" s="107" t="s">
        <v>221</v>
      </c>
      <c r="B19" s="29">
        <v>2019</v>
      </c>
      <c r="C19" s="4">
        <v>9</v>
      </c>
      <c r="D19" s="4">
        <v>5</v>
      </c>
      <c r="E19" s="5">
        <v>0.55555555555555558</v>
      </c>
      <c r="F19" s="5">
        <v>1.62620733648902E-2</v>
      </c>
      <c r="G19" s="7">
        <v>5949861</v>
      </c>
    </row>
    <row r="20" spans="1:7" x14ac:dyDescent="0.3">
      <c r="A20" s="107"/>
      <c r="B20" s="29">
        <v>2020</v>
      </c>
      <c r="C20" s="4">
        <v>4</v>
      </c>
      <c r="D20" s="4">
        <v>3</v>
      </c>
      <c r="E20" s="5">
        <v>0.75</v>
      </c>
      <c r="F20" s="5">
        <v>5.9948513838214831E-3</v>
      </c>
      <c r="G20" s="7">
        <v>2193357</v>
      </c>
    </row>
    <row r="21" spans="1:7" x14ac:dyDescent="0.3">
      <c r="A21" s="107"/>
      <c r="B21" s="29">
        <v>2021</v>
      </c>
      <c r="C21" s="4">
        <v>5</v>
      </c>
      <c r="D21" s="4">
        <v>5</v>
      </c>
      <c r="E21" s="5">
        <v>1</v>
      </c>
      <c r="F21" s="5">
        <v>1.3351267351566689E-2</v>
      </c>
      <c r="G21" s="7">
        <v>5335600.84</v>
      </c>
    </row>
    <row r="22" spans="1:7" x14ac:dyDescent="0.3">
      <c r="A22" s="107"/>
      <c r="B22" s="29">
        <v>2022</v>
      </c>
      <c r="C22" s="4">
        <v>4</v>
      </c>
      <c r="D22" s="4">
        <v>3</v>
      </c>
      <c r="E22" s="5">
        <v>0.75</v>
      </c>
      <c r="F22" s="5">
        <v>7.6604507984846188E-3</v>
      </c>
      <c r="G22" s="7">
        <v>2877556.02</v>
      </c>
    </row>
    <row r="23" spans="1:7" x14ac:dyDescent="0.3">
      <c r="A23" s="107"/>
      <c r="B23" s="29">
        <v>2023</v>
      </c>
      <c r="C23" s="4">
        <v>4</v>
      </c>
      <c r="D23" s="4">
        <v>3</v>
      </c>
      <c r="E23" s="5">
        <v>0.75</v>
      </c>
      <c r="F23" s="5">
        <v>1.5389656820337596E-2</v>
      </c>
      <c r="G23" s="7">
        <v>5836500</v>
      </c>
    </row>
    <row r="24" spans="1:7" x14ac:dyDescent="0.3">
      <c r="A24" s="107"/>
      <c r="B24" s="29">
        <v>2024</v>
      </c>
      <c r="C24" s="4">
        <v>6</v>
      </c>
      <c r="D24" s="4">
        <v>6</v>
      </c>
      <c r="E24" s="5">
        <v>1</v>
      </c>
      <c r="F24" s="5">
        <v>3.0170870390760829E-2</v>
      </c>
      <c r="G24" s="7">
        <v>12454905.620000001</v>
      </c>
    </row>
    <row r="25" spans="1:7" x14ac:dyDescent="0.3">
      <c r="A25" s="107"/>
      <c r="B25" s="31">
        <v>2025</v>
      </c>
      <c r="C25" s="28">
        <v>10</v>
      </c>
      <c r="D25" s="28">
        <v>9</v>
      </c>
      <c r="E25" s="32">
        <f>D25/C25</f>
        <v>0.9</v>
      </c>
      <c r="F25" s="32">
        <v>3.5999999999999997E-2</v>
      </c>
      <c r="G25" s="33">
        <v>15255164.91</v>
      </c>
    </row>
    <row r="27" spans="1:7" x14ac:dyDescent="0.3">
      <c r="A27" s="3" t="s">
        <v>26</v>
      </c>
    </row>
  </sheetData>
  <mergeCells count="3">
    <mergeCell ref="A5:A11"/>
    <mergeCell ref="A12:A18"/>
    <mergeCell ref="A19:A25"/>
  </mergeCells>
  <hyperlinks>
    <hyperlink ref="A27" location="Contents!A1" display="Back to contents" xr:uid="{99A72A71-450A-4F24-A72B-B11281D2C396}"/>
  </hyperlink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D0DDBF924D6149B28F0B9B7C1EAA00" ma:contentTypeVersion="14" ma:contentTypeDescription="Create a new document." ma:contentTypeScope="" ma:versionID="0e7119ba64fccbe494aa8786d0bc20b9">
  <xsd:schema xmlns:xsd="http://www.w3.org/2001/XMLSchema" xmlns:xs="http://www.w3.org/2001/XMLSchema" xmlns:p="http://schemas.microsoft.com/office/2006/metadata/properties" xmlns:ns2="b8589c8f-4227-454d-9628-8583f4d5635d" xmlns:ns3="bd604085-7b31-4878-81a5-3e221aec4e65" targetNamespace="http://schemas.microsoft.com/office/2006/metadata/properties" ma:root="true" ma:fieldsID="7d9d194be4834828fa51eab4daa39c6a" ns2:_="" ns3:_="">
    <xsd:import namespace="b8589c8f-4227-454d-9628-8583f4d5635d"/>
    <xsd:import namespace="bd604085-7b31-4878-81a5-3e221aec4e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_dlc_DocId" minOccurs="0"/>
                <xsd:element ref="ns3:_dlc_DocIdUrl" minOccurs="0"/>
                <xsd:element ref="ns3:_dlc_DocIdPersistId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DateTaken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89c8f-4227-454d-9628-8583f4d563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ec482b5b-748e-4687-9c7b-3c897542f2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604085-7b31-4878-81a5-3e221aec4e65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5" nillable="true" ma:displayName="Taxonomy Catch All Column" ma:hidden="true" ma:list="{bc8d3e58-41e4-4738-8a91-4a551aed8673}" ma:internalName="TaxCatchAll" ma:showField="CatchAllData" ma:web="bd604085-7b31-4878-81a5-3e221aec4e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d604085-7b31-4878-81a5-3e221aec4e65">2UR2JEMRQQKY-250285738-1690</_dlc_DocId>
    <TaxCatchAll xmlns="bd604085-7b31-4878-81a5-3e221aec4e65" xsi:nil="true"/>
    <lcf76f155ced4ddcb4097134ff3c332f xmlns="b8589c8f-4227-454d-9628-8583f4d5635d">
      <Terms xmlns="http://schemas.microsoft.com/office/infopath/2007/PartnerControls"/>
    </lcf76f155ced4ddcb4097134ff3c332f>
    <_dlc_DocIdUrl xmlns="bd604085-7b31-4878-81a5-3e221aec4e65">
      <Url>https://nhmrc.sharepoint.com/teams/intranetforms/_layouts/15/DocIdRedir.aspx?ID=2UR2JEMRQQKY-250285738-1690</Url>
      <Description>2UR2JEMRQQKY-250285738-1690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ADCC0D-79B7-4C10-BB89-4A5AC8352577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FAC0F2F7-B2D4-4452-8E21-4FCBD1DFBE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89c8f-4227-454d-9628-8583f4d5635d"/>
    <ds:schemaRef ds:uri="bd604085-7b31-4878-81a5-3e221aec4e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D73A9A0-5415-4C8C-A3C4-DDED914A9A34}">
  <ds:schemaRefs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bd604085-7b31-4878-81a5-3e221aec4e65"/>
    <ds:schemaRef ds:uri="b8589c8f-4227-454d-9628-8583f4d5635d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8CD3B8D1-5F46-44A3-A91E-80E602FD7E2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Contents</vt:lpstr>
      <vt:lpstr>Table 1.</vt:lpstr>
      <vt:lpstr>Table 2.</vt:lpstr>
      <vt:lpstr>Table 3.</vt:lpstr>
      <vt:lpstr>Table 4.</vt:lpstr>
      <vt:lpstr>Table 5.</vt:lpstr>
      <vt:lpstr>Table 6. </vt:lpstr>
      <vt:lpstr>Table 7.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Investigator Grants 2025 Outcomes Data</dc:title>
  <dc:subject/>
  <dc:creator>NHMRC</dc:creator>
  <cp:keywords/>
  <dc:description/>
  <cp:lastModifiedBy>Mary Wasson</cp:lastModifiedBy>
  <cp:revision/>
  <dcterms:created xsi:type="dcterms:W3CDTF">2023-06-23T01:14:00Z</dcterms:created>
  <dcterms:modified xsi:type="dcterms:W3CDTF">2025-03-16T22:10:11Z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a5e7792-7543-4db2-bcc9-9caeff0b8eb1_Enabled">
    <vt:lpwstr>true</vt:lpwstr>
  </property>
  <property fmtid="{D5CDD505-2E9C-101B-9397-08002B2CF9AE}" pid="3" name="MSIP_Label_9a5e7792-7543-4db2-bcc9-9caeff0b8eb1_SetDate">
    <vt:lpwstr>2023-06-23T06:08:44Z</vt:lpwstr>
  </property>
  <property fmtid="{D5CDD505-2E9C-101B-9397-08002B2CF9AE}" pid="4" name="MSIP_Label_9a5e7792-7543-4db2-bcc9-9caeff0b8eb1_Method">
    <vt:lpwstr>Privileged</vt:lpwstr>
  </property>
  <property fmtid="{D5CDD505-2E9C-101B-9397-08002B2CF9AE}" pid="5" name="MSIP_Label_9a5e7792-7543-4db2-bcc9-9caeff0b8eb1_Name">
    <vt:lpwstr>OFFICIAL</vt:lpwstr>
  </property>
  <property fmtid="{D5CDD505-2E9C-101B-9397-08002B2CF9AE}" pid="6" name="MSIP_Label_9a5e7792-7543-4db2-bcc9-9caeff0b8eb1_SiteId">
    <vt:lpwstr>402fca06-dc9c-412f-9bf9-1a335a4671f7</vt:lpwstr>
  </property>
  <property fmtid="{D5CDD505-2E9C-101B-9397-08002B2CF9AE}" pid="7" name="MSIP_Label_9a5e7792-7543-4db2-bcc9-9caeff0b8eb1_ActionId">
    <vt:lpwstr>5654ca79-fe77-4381-8f6b-207be59c2614</vt:lpwstr>
  </property>
  <property fmtid="{D5CDD505-2E9C-101B-9397-08002B2CF9AE}" pid="8" name="MSIP_Label_9a5e7792-7543-4db2-bcc9-9caeff0b8eb1_ContentBits">
    <vt:lpwstr>0</vt:lpwstr>
  </property>
  <property fmtid="{D5CDD505-2E9C-101B-9397-08002B2CF9AE}" pid="9" name="ContentTypeId">
    <vt:lpwstr>0x01010042D0DDBF924D6149B28F0B9B7C1EAA00</vt:lpwstr>
  </property>
  <property fmtid="{D5CDD505-2E9C-101B-9397-08002B2CF9AE}" pid="10" name="_dlc_DocIdItemGuid">
    <vt:lpwstr>2e614a2b-d6ad-4a1b-ba5f-5b72dc682e0a</vt:lpwstr>
  </property>
  <property fmtid="{D5CDD505-2E9C-101B-9397-08002B2CF9AE}" pid="11" name="MediaServiceImageTags">
    <vt:lpwstr/>
  </property>
</Properties>
</file>