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_{EDD10F2B-80DB-4929-8B5E-71E63B8AF9EC}" xr6:coauthVersionLast="47" xr6:coauthVersionMax="47" xr10:uidLastSave="{00000000-0000-0000-0000-000000000000}"/>
  <bookViews>
    <workbookView xWindow="-120" yWindow="-120" windowWidth="29040" windowHeight="15720" tabRatio="877" firstSheet="1"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AMED" sheetId="151" r:id="rId6"/>
  </sheets>
  <definedNames>
    <definedName name="_xlnm._FilterDatabase" localSheetId="1" hidden="1">'GRANTS DATA'!$A$1:$S$1</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53" l="1"/>
  <c r="C16" i="153"/>
  <c r="D16" i="153"/>
  <c r="E16" i="153"/>
  <c r="E4" i="120"/>
  <c r="C4" i="120"/>
  <c r="B4" i="120"/>
  <c r="D4" i="120"/>
  <c r="C4" i="148"/>
  <c r="C5" i="148"/>
</calcChain>
</file>

<file path=xl/sharedStrings.xml><?xml version="1.0" encoding="utf-8"?>
<sst xmlns="http://schemas.openxmlformats.org/spreadsheetml/2006/main" count="247" uniqueCount="165">
  <si>
    <t>Summary of the results of the NHMRC 2025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</si>
  <si>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</si>
  <si>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</si>
  <si>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</si>
  <si>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</si>
  <si>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</si>
  <si>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</si>
  <si>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</si>
  <si>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</si>
  <si>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</si>
  <si>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</si>
  <si>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</si>
  <si>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</si>
  <si>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</si>
  <si>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</si>
  <si>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</si>
  <si>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</si>
  <si>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</si>
  <si>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</si>
  <si>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</si>
  <si>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</si>
  <si>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</si>
  <si>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</si>
  <si>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</si>
  <si>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</si>
  <si>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</si>
  <si>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</si>
  <si>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</si>
  <si>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</si>
  <si>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</si>
  <si>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</si>
  <si>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</si>
  <si>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</si>
  <si>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</si>
  <si>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</si>
  <si>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</si>
  <si>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</si>
  <si>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</si>
  <si>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</si>
  <si>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</si>
  <si>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</si>
  <si>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</si>
  <si>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</si>
  <si>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</si>
  <si>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</si>
  <si>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</si>
  <si>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</si>
  <si>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</si>
  <si>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</si>
  <si>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</si>
  <si>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</si>
  <si>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</si>
  <si>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</si>
  <si>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</si>
  <si>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</si>
  <si>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</si>
  <si>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</si>
  <si>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</si>
  <si>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</si>
  <si>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</si>
  <si>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</si>
  <si>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</si>
  <si>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</si>
  <si>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</si>
  <si>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</si>
  <si>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</si>
  <si>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</si>
  <si>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</si>
  <si>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</si>
  <si>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</si>
  <si>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</si>
  <si>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</si>
  <si>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</si>
  <si>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</si>
  <si>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</si>
  <si>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</si>
  <si>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</si>
  <si>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</si>
  <si>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</si>
  <si>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</si>
  <si>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</si>
  <si>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</si>
  <si>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</si>
  <si>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</si>
  <si>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</si>
  <si>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</si>
  <si>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</si>
  <si>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</si>
  <si>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Dr Ankur Sharma</t>
  </si>
  <si>
    <t>International Collaborations</t>
  </si>
  <si>
    <t>2024 NHMRC-AMED Adopting Sustainable Partnerships for an Innovative Research Ecosystem</t>
  </si>
  <si>
    <t>CELLOGRAMRx: Pan-Cancer Cellular composition and signalling relationship mapping to identify novel therapeutic targets</t>
  </si>
  <si>
    <t>University of New South Wales</t>
  </si>
  <si>
    <t>NSW</t>
  </si>
  <si>
    <t>University</t>
  </si>
  <si>
    <t>Clinical Medicine and Science Research</t>
  </si>
  <si>
    <t>genomics | tumour immunology  | cancer diagnosis</t>
  </si>
  <si>
    <t>genomics</t>
  </si>
  <si>
    <t>cancer biology</t>
  </si>
  <si>
    <t>tumour immunology</t>
  </si>
  <si>
    <t>comparative genomics</t>
  </si>
  <si>
    <t>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</si>
  <si>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</si>
  <si>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</si>
  <si>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</si>
  <si>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Mechanisms blocking the repair of mammalian hearts after injury: using AI-assisted directed evolution of novel biologics to empower regeneration.</t>
  </si>
  <si>
    <t>Basic Science Research</t>
  </si>
  <si>
    <t>cardiology (incl. cardiovascular diseases) | molecular evolution | synthetic biology</t>
  </si>
  <si>
    <t>tissue repair</t>
  </si>
  <si>
    <t>tissue regeneration</t>
  </si>
  <si>
    <t>molecular evolution</t>
  </si>
  <si>
    <t>cardiomyocytes</t>
  </si>
  <si>
    <t>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</si>
  <si>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</si>
  <si>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</si>
  <si>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Control of endemic HTLV-1 to prevent silent global spread</t>
  </si>
  <si>
    <t>University of Melbourne</t>
  </si>
  <si>
    <t>VIC</t>
  </si>
  <si>
    <t>virology  | industrial molecular engineering of nucleic acids and proteins | clinical pharmacology and therapeutics</t>
  </si>
  <si>
    <t>antiviral therapy</t>
  </si>
  <si>
    <t>messenger rna (mrna)</t>
  </si>
  <si>
    <t>chronic inflammation</t>
  </si>
  <si>
    <t>viral disease</t>
  </si>
  <si>
    <t>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</si>
  <si>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</si>
  <si>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2025 outcomes by announcement</t>
  </si>
  <si>
    <t>Announcement Date</t>
  </si>
  <si>
    <t>Scheme</t>
  </si>
  <si>
    <t>Commitments</t>
  </si>
  <si>
    <t>February 2025 Total</t>
  </si>
  <si>
    <t>2025 outcomes by Scheme</t>
  </si>
  <si>
    <t>Competitive grants</t>
  </si>
  <si>
    <t>Applications</t>
  </si>
  <si>
    <t>Funded</t>
  </si>
  <si>
    <t>Funded Rate</t>
  </si>
  <si>
    <t>Amount</t>
  </si>
  <si>
    <t>Total for Competitive grants</t>
  </si>
  <si>
    <t>2025 outcomes by Administering Institution for competitive grants</t>
  </si>
  <si>
    <t>2025 outcomes by Administering Institution State/Territory for competitive grants</t>
  </si>
  <si>
    <t>Administering Institution</t>
  </si>
  <si>
    <t xml:space="preserve"> Funded</t>
  </si>
  <si>
    <t>State/Territory</t>
  </si>
  <si>
    <t>Charles Sturt University</t>
  </si>
  <si>
    <t>Griffith University</t>
  </si>
  <si>
    <t>QLD</t>
  </si>
  <si>
    <t>Monash University</t>
  </si>
  <si>
    <t>SA</t>
  </si>
  <si>
    <t>Queensland University of Technology</t>
  </si>
  <si>
    <t>RMIT University</t>
  </si>
  <si>
    <t>WA</t>
  </si>
  <si>
    <t>The University of Queensland</t>
  </si>
  <si>
    <t>University of South Australia</t>
  </si>
  <si>
    <t>University of Sydney</t>
  </si>
  <si>
    <t>2025 outcomes by Administering Institution Sector for competitive grants</t>
  </si>
  <si>
    <t>University of the Sunshine Coast</t>
  </si>
  <si>
    <t>Administering Institution Sector</t>
  </si>
  <si>
    <t>University of Western Australia</t>
  </si>
  <si>
    <t>Government</t>
  </si>
  <si>
    <t>-</t>
  </si>
  <si>
    <t>Victoria University</t>
  </si>
  <si>
    <t>Health</t>
  </si>
  <si>
    <t>Research Institutes</t>
  </si>
  <si>
    <t>2025 outcomes for competitive grants - 2024 NHMRC-AMED Adopting Sustainable Partnerships for an Innovative Research Ecosystem</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</si>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</sst>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0"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sz val="8"/>
      <name val="Calibri"/>
      <family val="2"/>
      <scheme val="minor"/>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187">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0" fontId="20" fillId="0" borderId="0" xfId="0" applyFont="1" applyAlignment="1">
      <alignment horizontal="center"/>
    </xf>
    <xf numFmtId="0" fontId="23" fillId="0" borderId="0" xfId="0" applyFont="1"/>
    <xf numFmtId="0" fontId="0" fillId="0" borderId="37"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5"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left"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7" borderId="43" xfId="0" applyNumberFormat="1" applyFont="1" applyFill="1" applyBorder="1" applyAlignment="1">
      <alignment horizontal="center" vertical="center"/>
    </xf>
    <xf numFmtId="0" fontId="2" fillId="2" borderId="23" xfId="0" applyFont="1" applyFill="1" applyBorder="1" applyAlignment="1">
      <alignment vertical="center"/>
    </xf>
    <xf numFmtId="0" fontId="0" fillId="2" borderId="0" xfId="0"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52" xfId="0" applyFont="1"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0" fillId="2" borderId="54" xfId="0" applyFill="1" applyBorder="1" applyAlignment="1">
      <alignment vertical="center"/>
    </xf>
    <xf numFmtId="0" fontId="0" fillId="2" borderId="55" xfId="0" applyFill="1" applyBorder="1" applyAlignment="1">
      <alignment vertical="center"/>
    </xf>
    <xf numFmtId="0" fontId="0" fillId="2" borderId="42" xfId="0" applyFill="1" applyBorder="1" applyAlignment="1">
      <alignment vertical="center"/>
    </xf>
    <xf numFmtId="0" fontId="2" fillId="35" borderId="41" xfId="0" applyFont="1" applyFill="1" applyBorder="1" applyAlignment="1">
      <alignment horizontal="center" vertical="center" wrapText="1"/>
    </xf>
    <xf numFmtId="0" fontId="2" fillId="35" borderId="58" xfId="0" applyFont="1" applyFill="1" applyBorder="1" applyAlignment="1">
      <alignment horizontal="center" vertical="center"/>
    </xf>
    <xf numFmtId="0" fontId="2" fillId="35" borderId="34" xfId="0" applyFont="1" applyFill="1" applyBorder="1" applyAlignment="1">
      <alignment horizontal="center"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61" xfId="0" applyFont="1" applyFill="1" applyBorder="1" applyAlignment="1">
      <alignment horizontal="center" vertical="center"/>
    </xf>
    <xf numFmtId="0" fontId="0" fillId="2" borderId="62" xfId="0" applyFill="1" applyBorder="1" applyAlignment="1">
      <alignment vertical="center"/>
    </xf>
    <xf numFmtId="168" fontId="22" fillId="2" borderId="61" xfId="0" applyNumberFormat="1" applyFont="1" applyFill="1" applyBorder="1" applyAlignment="1">
      <alignment horizontal="center" vertical="center" wrapText="1"/>
    </xf>
    <xf numFmtId="0" fontId="22" fillId="2" borderId="61" xfId="0" applyFont="1" applyFill="1" applyBorder="1" applyAlignment="1">
      <alignment horizontal="center" vertical="center" wrapText="1"/>
    </xf>
    <xf numFmtId="0" fontId="2" fillId="0" borderId="63" xfId="0" applyFont="1" applyBorder="1" applyAlignment="1">
      <alignment horizontal="center" vertical="center" wrapText="1"/>
    </xf>
    <xf numFmtId="0" fontId="0" fillId="0" borderId="38" xfId="0" applyBorder="1"/>
    <xf numFmtId="166" fontId="0" fillId="2" borderId="39" xfId="0" applyNumberFormat="1" applyFill="1" applyBorder="1" applyAlignment="1">
      <alignment horizontal="center" vertical="center"/>
    </xf>
    <xf numFmtId="164" fontId="23" fillId="0" borderId="36" xfId="0" applyNumberFormat="1" applyFont="1" applyBorder="1" applyAlignment="1">
      <alignment vertical="center"/>
    </xf>
    <xf numFmtId="0" fontId="0" fillId="0" borderId="21" xfId="0" applyBorder="1" applyAlignment="1">
      <alignment horizontal="center"/>
    </xf>
    <xf numFmtId="0" fontId="0" fillId="0" borderId="16" xfId="0" applyBorder="1" applyAlignment="1">
      <alignment horizontal="center"/>
    </xf>
    <xf numFmtId="0" fontId="23" fillId="2" borderId="0" xfId="0" applyFont="1" applyFill="1" applyAlignment="1">
      <alignment wrapText="1"/>
    </xf>
    <xf numFmtId="0" fontId="23" fillId="2" borderId="0" xfId="0" quotePrefix="1" applyFont="1" applyFill="1"/>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41" xfId="0" applyFont="1" applyFill="1" applyBorder="1"/>
    <xf numFmtId="0" fontId="2" fillId="35" borderId="40" xfId="0" applyFont="1" applyFill="1" applyBorder="1" applyAlignment="1">
      <alignment horizontal="center" vertical="center" wrapText="1"/>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165" fontId="0" fillId="0" borderId="21" xfId="0" applyNumberFormat="1" applyBorder="1" applyAlignment="1">
      <alignment horizontal="center" vertical="center"/>
    </xf>
    <xf numFmtId="0" fontId="0" fillId="0" borderId="73" xfId="0" applyBorder="1" applyAlignment="1">
      <alignment horizontal="center" vertical="center"/>
    </xf>
    <xf numFmtId="0" fontId="0" fillId="0" borderId="75" xfId="0" applyBorder="1" applyAlignment="1">
      <alignment horizontal="center"/>
    </xf>
    <xf numFmtId="0" fontId="0" fillId="0" borderId="73" xfId="0" applyBorder="1" applyAlignment="1">
      <alignment horizontal="center"/>
    </xf>
    <xf numFmtId="165" fontId="0" fillId="2" borderId="73" xfId="0" applyNumberFormat="1" applyFill="1" applyBorder="1" applyAlignment="1">
      <alignment horizontal="center" vertical="center"/>
    </xf>
    <xf numFmtId="166" fontId="0" fillId="0" borderId="74" xfId="0" applyNumberFormat="1" applyBorder="1" applyAlignment="1">
      <alignment horizontal="center"/>
    </xf>
    <xf numFmtId="165" fontId="0" fillId="0" borderId="73" xfId="0" applyNumberFormat="1" applyBorder="1" applyAlignment="1">
      <alignment horizontal="center" vertic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165" fontId="0" fillId="2" borderId="78" xfId="0" applyNumberFormat="1" applyFill="1" applyBorder="1" applyAlignment="1">
      <alignment horizontal="center" vertical="center"/>
    </xf>
    <xf numFmtId="0" fontId="0" fillId="0" borderId="78" xfId="0" applyBorder="1" applyAlignment="1">
      <alignment horizontal="center"/>
    </xf>
    <xf numFmtId="166" fontId="0" fillId="0" borderId="79" xfId="0" applyNumberFormat="1" applyBorder="1" applyAlignment="1">
      <alignment horizontal="center"/>
    </xf>
    <xf numFmtId="166" fontId="0" fillId="0" borderId="82" xfId="0" applyNumberFormat="1" applyBorder="1" applyAlignment="1">
      <alignment horizontal="center"/>
    </xf>
    <xf numFmtId="0" fontId="0" fillId="0" borderId="80" xfId="0" applyBorder="1" applyAlignment="1">
      <alignment horizontal="center" vertical="center"/>
    </xf>
    <xf numFmtId="0" fontId="0" fillId="0" borderId="81" xfId="0" applyBorder="1" applyAlignment="1">
      <alignment horizontal="center" vertical="center"/>
    </xf>
    <xf numFmtId="165" fontId="0" fillId="0" borderId="81" xfId="0" applyNumberFormat="1"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41" xfId="0" applyFont="1" applyFill="1" applyBorder="1" applyAlignment="1">
      <alignment horizontal="center" vertical="top" wrapText="1"/>
    </xf>
    <xf numFmtId="0" fontId="0" fillId="0" borderId="72" xfId="0" applyBorder="1" applyAlignment="1">
      <alignment horizontal="left" vertical="center"/>
    </xf>
    <xf numFmtId="0" fontId="0" fillId="0" borderId="75" xfId="0" applyBorder="1" applyAlignment="1">
      <alignment horizontal="center" vertical="center"/>
    </xf>
    <xf numFmtId="0" fontId="0" fillId="0" borderId="83" xfId="0"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166" fontId="0" fillId="0" borderId="84" xfId="0" applyNumberFormat="1" applyBorder="1" applyAlignment="1">
      <alignment horizontal="center"/>
    </xf>
    <xf numFmtId="0" fontId="0" fillId="0" borderId="72" xfId="0" applyBorder="1" applyAlignment="1">
      <alignment horizontal="left"/>
    </xf>
    <xf numFmtId="0" fontId="0" fillId="0" borderId="78" xfId="0" applyBorder="1" applyAlignment="1">
      <alignment horizontal="center" vertical="center"/>
    </xf>
    <xf numFmtId="0" fontId="0" fillId="2" borderId="78" xfId="0" applyFill="1" applyBorder="1" applyAlignment="1">
      <alignment horizontal="center" vertical="center"/>
    </xf>
    <xf numFmtId="165" fontId="3" fillId="2" borderId="78" xfId="68" applyNumberFormat="1" applyFont="1" applyFill="1" applyBorder="1" applyAlignment="1">
      <alignment horizontal="center" vertical="center"/>
    </xf>
    <xf numFmtId="166" fontId="0" fillId="0" borderId="79" xfId="0" applyNumberFormat="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0" fillId="2" borderId="16" xfId="0" applyFill="1" applyBorder="1" applyAlignment="1">
      <alignment horizontal="left" vertical="center" wrapText="1"/>
    </xf>
    <xf numFmtId="0" fontId="2" fillId="38" borderId="41" xfId="0" applyFont="1" applyFill="1" applyBorder="1"/>
    <xf numFmtId="0" fontId="2" fillId="38" borderId="4" xfId="0" applyFont="1" applyFill="1" applyBorder="1" applyAlignment="1">
      <alignment horizontal="center"/>
    </xf>
    <xf numFmtId="165" fontId="2" fillId="38" borderId="4" xfId="0" applyNumberFormat="1" applyFont="1" applyFill="1" applyBorder="1" applyAlignment="1">
      <alignment horizontal="center"/>
    </xf>
    <xf numFmtId="166" fontId="2" fillId="38" borderId="5" xfId="0" applyNumberFormat="1" applyFont="1" applyFill="1" applyBorder="1" applyAlignment="1">
      <alignment horizontal="center"/>
    </xf>
    <xf numFmtId="164" fontId="23" fillId="38" borderId="41" xfId="0" applyNumberFormat="1" applyFont="1" applyFill="1" applyBorder="1" applyAlignment="1">
      <alignment vertical="center"/>
    </xf>
    <xf numFmtId="166" fontId="22" fillId="38" borderId="58" xfId="0" applyNumberFormat="1" applyFont="1" applyFill="1" applyBorder="1" applyAlignment="1">
      <alignment horizontal="left"/>
    </xf>
    <xf numFmtId="166" fontId="2" fillId="38" borderId="34" xfId="0" applyNumberFormat="1" applyFont="1" applyFill="1" applyBorder="1" applyAlignment="1">
      <alignment horizontal="center" vertical="center"/>
    </xf>
    <xf numFmtId="14" fontId="0" fillId="0" borderId="0" xfId="0" applyNumberFormat="1" applyAlignment="1">
      <alignment horizontal="center"/>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 fillId="34" borderId="40" xfId="0" applyFont="1" applyFill="1" applyBorder="1" applyAlignment="1">
      <alignment vertical="center"/>
    </xf>
    <xf numFmtId="0" fontId="22" fillId="34" borderId="23" xfId="0" applyFont="1" applyFill="1" applyBorder="1" applyAlignment="1">
      <alignment vertical="center"/>
    </xf>
    <xf numFmtId="0" fontId="22" fillId="36" borderId="41"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41" xfId="0" applyFont="1" applyFill="1" applyBorder="1" applyAlignment="1">
      <alignment vertical="center"/>
    </xf>
    <xf numFmtId="0" fontId="0" fillId="0" borderId="0" xfId="0" applyAlignment="1">
      <alignment horizontal="left"/>
    </xf>
    <xf numFmtId="0" fontId="0" fillId="0" borderId="41" xfId="0" applyBorder="1" applyAlignment="1">
      <alignment horizontal="left" wrapText="1"/>
    </xf>
    <xf numFmtId="0" fontId="0" fillId="2" borderId="51" xfId="0" applyFill="1" applyBorder="1" applyAlignment="1">
      <alignment horizontal="left" vertical="center"/>
    </xf>
    <xf numFmtId="0" fontId="0" fillId="2" borderId="49" xfId="0" applyFill="1" applyBorder="1" applyAlignment="1">
      <alignment horizontal="left" vertical="center"/>
    </xf>
    <xf numFmtId="0" fontId="0" fillId="2" borderId="48" xfId="0" applyFill="1" applyBorder="1" applyAlignment="1">
      <alignment horizontal="left" vertical="center"/>
    </xf>
    <xf numFmtId="0" fontId="0" fillId="2" borderId="50" xfId="0"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2" fillId="2" borderId="57" xfId="0" applyFont="1" applyFill="1" applyBorder="1" applyAlignment="1">
      <alignment horizontal="left" vertical="center"/>
    </xf>
    <xf numFmtId="0" fontId="2" fillId="2" borderId="58" xfId="0" applyFont="1" applyFill="1" applyBorder="1" applyAlignment="1">
      <alignment horizontal="left" vertical="center"/>
    </xf>
    <xf numFmtId="0" fontId="2" fillId="2" borderId="34" xfId="0" applyFont="1" applyFill="1" applyBorder="1" applyAlignment="1">
      <alignment horizontal="left" vertical="center"/>
    </xf>
    <xf numFmtId="0" fontId="0" fillId="2" borderId="56" xfId="0" applyFill="1" applyBorder="1" applyAlignment="1">
      <alignment horizontal="lef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0" fillId="2" borderId="28" xfId="0" applyFill="1" applyBorder="1" applyAlignment="1" applyProtection="1">
      <alignment horizontal="left" vertical="center" wrapText="1"/>
      <protection locked="0"/>
    </xf>
    <xf numFmtId="0" fontId="0" fillId="2" borderId="62" xfId="0"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62" xfId="0" applyFill="1" applyBorder="1" applyAlignment="1">
      <alignment vertical="center"/>
    </xf>
    <xf numFmtId="0" fontId="23" fillId="2" borderId="28" xfId="0" applyFont="1" applyFill="1" applyBorder="1" applyAlignment="1" applyProtection="1">
      <alignment horizontal="left" vertical="center" wrapText="1"/>
      <protection locked="0"/>
    </xf>
    <xf numFmtId="0" fontId="23" fillId="2" borderId="62" xfId="0" applyFont="1"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62"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4" xfId="0" applyBorder="1" applyAlignment="1">
      <alignment vertical="center" wrapText="1"/>
    </xf>
    <xf numFmtId="0" fontId="23" fillId="0" borderId="28" xfId="0" applyFont="1" applyBorder="1" applyAlignment="1">
      <alignment vertical="center" wrapText="1"/>
    </xf>
    <xf numFmtId="0" fontId="23" fillId="0" borderId="62" xfId="0" applyFont="1" applyBorder="1" applyAlignment="1">
      <alignment vertical="center" wrapText="1"/>
    </xf>
    <xf numFmtId="0" fontId="23" fillId="2" borderId="28" xfId="0" applyFont="1" applyFill="1" applyBorder="1" applyAlignment="1">
      <alignment horizontal="left" vertical="center" wrapText="1"/>
    </xf>
    <xf numFmtId="0" fontId="23" fillId="2" borderId="62" xfId="0" applyFont="1" applyFill="1" applyBorder="1" applyAlignment="1">
      <alignment horizontal="left" vertical="center" wrapText="1"/>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59"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60"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62" xfId="0" applyFill="1" applyBorder="1" applyAlignment="1">
      <alignment horizontal="left" vertical="center" wrapText="1"/>
    </xf>
    <xf numFmtId="0" fontId="2" fillId="2" borderId="41" xfId="0" applyFont="1" applyFill="1" applyBorder="1" applyAlignment="1">
      <alignment horizontal="left" vertical="center"/>
    </xf>
    <xf numFmtId="0" fontId="2" fillId="2" borderId="71" xfId="0" applyFont="1" applyFill="1" applyBorder="1" applyAlignment="1">
      <alignment horizontal="left" vertical="center"/>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0" fillId="2" borderId="69" xfId="0" applyFill="1" applyBorder="1" applyAlignment="1">
      <alignment horizontal="left" vertical="center"/>
    </xf>
    <xf numFmtId="0" fontId="0" fillId="2" borderId="70" xfId="0" applyFill="1" applyBorder="1" applyAlignment="1">
      <alignment horizontal="left" vertical="center"/>
    </xf>
    <xf numFmtId="0" fontId="2" fillId="2" borderId="57" xfId="0" applyFont="1" applyFill="1" applyBorder="1" applyAlignment="1">
      <alignment horizontal="center" vertical="center"/>
    </xf>
    <xf numFmtId="0" fontId="2" fillId="2" borderId="34" xfId="0" applyFont="1" applyFill="1" applyBorder="1" applyAlignment="1">
      <alignment horizontal="center"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42578125" defaultRowHeight="15" x14ac:dyDescent="0.25"/>
  <cols>
    <col min="1" max="1" width="31.5703125" style="11" customWidth="1"/>
    <col min="2" max="11" width="11.42578125" style="11" customWidth="1"/>
    <col min="12" max="20" width="9.42578125" style="11" customWidth="1"/>
    <col min="21" max="16384" width="9.42578125" style="11"/>
  </cols>
  <sheetData>
    <row r="1" spans="1:11" ht="18" x14ac:dyDescent="0.25">
      <c r="A1" s="55" t="s">
        <v>0</v>
      </c>
      <c r="B1" s="56"/>
      <c r="C1" s="56"/>
      <c r="D1" s="56"/>
      <c r="E1" s="56"/>
      <c r="F1" s="56"/>
      <c r="G1" s="56"/>
      <c r="H1" s="56"/>
      <c r="I1" s="56"/>
      <c r="J1" s="56"/>
      <c r="K1" s="57"/>
    </row>
    <row r="2" spans="1:11" x14ac:dyDescent="0.25">
      <c r="A2" s="169" t="s">
        <v>1</v>
      </c>
      <c r="B2" s="170"/>
      <c r="C2" s="170"/>
      <c r="D2" s="170"/>
      <c r="E2" s="170"/>
      <c r="F2" s="170"/>
      <c r="G2" s="170"/>
      <c r="H2" s="170"/>
      <c r="I2" s="170"/>
      <c r="J2" s="170"/>
      <c r="K2" s="171"/>
    </row>
    <row r="3" spans="1:11" ht="15" customHeight="1" x14ac:dyDescent="0.25">
      <c r="A3" s="169"/>
      <c r="B3" s="170"/>
      <c r="C3" s="170"/>
      <c r="D3" s="170"/>
      <c r="E3" s="170"/>
      <c r="F3" s="170"/>
      <c r="G3" s="170"/>
      <c r="H3" s="170"/>
      <c r="I3" s="170"/>
      <c r="J3" s="170"/>
      <c r="K3" s="171"/>
    </row>
    <row r="4" spans="1:11" x14ac:dyDescent="0.25">
      <c r="A4" s="172"/>
      <c r="B4" s="173"/>
      <c r="C4" s="173"/>
      <c r="D4" s="173"/>
      <c r="E4" s="173"/>
      <c r="F4" s="173"/>
      <c r="G4" s="173"/>
      <c r="H4" s="173"/>
      <c r="I4" s="173"/>
      <c r="J4" s="173"/>
      <c r="K4" s="174"/>
    </row>
    <row r="5" spans="1:11" x14ac:dyDescent="0.25">
      <c r="A5" s="58" t="s">
        <v>2</v>
      </c>
      <c r="B5" s="148" t="s">
        <v>3</v>
      </c>
      <c r="C5" s="148"/>
      <c r="D5" s="148"/>
      <c r="E5" s="148"/>
      <c r="F5" s="148"/>
      <c r="G5" s="148"/>
      <c r="H5" s="148"/>
      <c r="I5" s="148"/>
      <c r="J5" s="148"/>
      <c r="K5" s="149"/>
    </row>
    <row r="6" spans="1:11" x14ac:dyDescent="0.25">
      <c r="A6" s="60" t="s">
        <v>4</v>
      </c>
      <c r="B6" s="15" t="s">
        <v>5</v>
      </c>
      <c r="C6" s="15"/>
      <c r="D6" s="15"/>
      <c r="E6" s="15"/>
      <c r="F6" s="15"/>
      <c r="G6" s="15"/>
      <c r="H6" s="15"/>
      <c r="I6" s="15"/>
      <c r="J6" s="15"/>
      <c r="K6" s="59"/>
    </row>
    <row r="7" spans="1:11" ht="30" customHeight="1" x14ac:dyDescent="0.25">
      <c r="A7" s="61" t="s">
        <v>6</v>
      </c>
      <c r="B7" s="167" t="s">
        <v>7</v>
      </c>
      <c r="C7" s="167"/>
      <c r="D7" s="167"/>
      <c r="E7" s="167"/>
      <c r="F7" s="167"/>
      <c r="G7" s="167"/>
      <c r="H7" s="167"/>
      <c r="I7" s="167"/>
      <c r="J7" s="167"/>
      <c r="K7" s="168"/>
    </row>
    <row r="8" spans="1:11" ht="24.75" customHeight="1" x14ac:dyDescent="0.25">
      <c r="A8" s="60" t="s">
        <v>8</v>
      </c>
      <c r="B8" s="150" t="s">
        <v>9</v>
      </c>
      <c r="C8" s="150"/>
      <c r="D8" s="150"/>
      <c r="E8" s="150"/>
      <c r="F8" s="150"/>
      <c r="G8" s="150"/>
      <c r="H8" s="150"/>
      <c r="I8" s="150"/>
      <c r="J8" s="150"/>
      <c r="K8" s="151"/>
    </row>
    <row r="9" spans="1:11" ht="30" customHeight="1" x14ac:dyDescent="0.25">
      <c r="A9" s="61" t="s">
        <v>10</v>
      </c>
      <c r="B9" s="175" t="s">
        <v>11</v>
      </c>
      <c r="C9" s="175"/>
      <c r="D9" s="175"/>
      <c r="E9" s="175"/>
      <c r="F9" s="175"/>
      <c r="G9" s="175"/>
      <c r="H9" s="175"/>
      <c r="I9" s="175"/>
      <c r="J9" s="175"/>
      <c r="K9" s="176"/>
    </row>
    <row r="10" spans="1:11" ht="30" customHeight="1" x14ac:dyDescent="0.25">
      <c r="A10" s="61" t="s">
        <v>12</v>
      </c>
      <c r="B10" s="146" t="s">
        <v>13</v>
      </c>
      <c r="C10" s="146"/>
      <c r="D10" s="146"/>
      <c r="E10" s="146"/>
      <c r="F10" s="146"/>
      <c r="G10" s="146"/>
      <c r="H10" s="146"/>
      <c r="I10" s="146"/>
      <c r="J10" s="146"/>
      <c r="K10" s="147"/>
    </row>
    <row r="11" spans="1:11" ht="19.5" customHeight="1" x14ac:dyDescent="0.25">
      <c r="A11" s="58" t="s">
        <v>14</v>
      </c>
      <c r="B11" s="148" t="s">
        <v>15</v>
      </c>
      <c r="C11" s="148"/>
      <c r="D11" s="148"/>
      <c r="E11" s="148"/>
      <c r="F11" s="148"/>
      <c r="G11" s="148"/>
      <c r="H11" s="148"/>
      <c r="I11" s="148"/>
      <c r="J11" s="148"/>
      <c r="K11" s="149"/>
    </row>
    <row r="12" spans="1:11" ht="61.5" customHeight="1" x14ac:dyDescent="0.25">
      <c r="A12" s="58" t="s">
        <v>16</v>
      </c>
      <c r="B12" s="150" t="s">
        <v>17</v>
      </c>
      <c r="C12" s="150"/>
      <c r="D12" s="150"/>
      <c r="E12" s="150"/>
      <c r="F12" s="150"/>
      <c r="G12" s="150"/>
      <c r="H12" s="150"/>
      <c r="I12" s="150"/>
      <c r="J12" s="150"/>
      <c r="K12" s="151"/>
    </row>
    <row r="13" spans="1:11" ht="45" customHeight="1" x14ac:dyDescent="0.25">
      <c r="A13" s="61" t="s">
        <v>18</v>
      </c>
      <c r="B13" s="152" t="s">
        <v>19</v>
      </c>
      <c r="C13" s="152"/>
      <c r="D13" s="152"/>
      <c r="E13" s="152"/>
      <c r="F13" s="152"/>
      <c r="G13" s="152"/>
      <c r="H13" s="152"/>
      <c r="I13" s="152"/>
      <c r="J13" s="152"/>
      <c r="K13" s="153"/>
    </row>
    <row r="14" spans="1:11" ht="156.75" customHeight="1" x14ac:dyDescent="0.25">
      <c r="A14" s="61" t="s">
        <v>20</v>
      </c>
      <c r="B14" s="167" t="s">
        <v>21</v>
      </c>
      <c r="C14" s="167"/>
      <c r="D14" s="167"/>
      <c r="E14" s="167"/>
      <c r="F14" s="167"/>
      <c r="G14" s="167"/>
      <c r="H14" s="167"/>
      <c r="I14" s="167"/>
      <c r="J14" s="167"/>
      <c r="K14" s="168"/>
    </row>
    <row r="15" spans="1:11" ht="30.75" customHeight="1" x14ac:dyDescent="0.25">
      <c r="A15" s="61" t="s">
        <v>22</v>
      </c>
      <c r="B15" s="152" t="s">
        <v>23</v>
      </c>
      <c r="C15" s="152"/>
      <c r="D15" s="152"/>
      <c r="E15" s="152"/>
      <c r="F15" s="152"/>
      <c r="G15" s="152"/>
      <c r="H15" s="152"/>
      <c r="I15" s="152"/>
      <c r="J15" s="152"/>
      <c r="K15" s="153"/>
    </row>
    <row r="16" spans="1:11" ht="39" customHeight="1" x14ac:dyDescent="0.25">
      <c r="A16" s="61" t="s">
        <v>24</v>
      </c>
      <c r="B16" s="152" t="s">
        <v>25</v>
      </c>
      <c r="C16" s="152"/>
      <c r="D16" s="152"/>
      <c r="E16" s="152"/>
      <c r="F16" s="152"/>
      <c r="G16" s="152"/>
      <c r="H16" s="152"/>
      <c r="I16" s="152"/>
      <c r="J16" s="152"/>
      <c r="K16" s="153"/>
    </row>
    <row r="17" spans="1:21" s="16" customFormat="1" ht="60.75" customHeight="1" x14ac:dyDescent="0.25">
      <c r="A17" s="61" t="s">
        <v>26</v>
      </c>
      <c r="B17" s="152" t="s">
        <v>27</v>
      </c>
      <c r="C17" s="152"/>
      <c r="D17" s="152"/>
      <c r="E17" s="152"/>
      <c r="F17" s="152"/>
      <c r="G17" s="152"/>
      <c r="H17" s="152"/>
      <c r="I17" s="152"/>
      <c r="J17" s="152"/>
      <c r="K17" s="153"/>
    </row>
    <row r="18" spans="1:21" s="16" customFormat="1" ht="37.5" customHeight="1" x14ac:dyDescent="0.25">
      <c r="A18" s="61" t="s">
        <v>28</v>
      </c>
      <c r="B18" s="152" t="s">
        <v>29</v>
      </c>
      <c r="C18" s="165"/>
      <c r="D18" s="165"/>
      <c r="E18" s="165"/>
      <c r="F18" s="165"/>
      <c r="G18" s="165"/>
      <c r="H18" s="165"/>
      <c r="I18" s="165"/>
      <c r="J18" s="165"/>
      <c r="K18" s="166"/>
      <c r="Q18" s="22"/>
      <c r="R18" s="22"/>
      <c r="S18" s="22"/>
      <c r="T18" s="22"/>
      <c r="U18" s="22"/>
    </row>
    <row r="19" spans="1:21" s="16" customFormat="1" ht="37.5" customHeight="1" x14ac:dyDescent="0.25">
      <c r="A19" s="61" t="s">
        <v>30</v>
      </c>
      <c r="B19" s="152" t="s">
        <v>31</v>
      </c>
      <c r="C19" s="165"/>
      <c r="D19" s="165"/>
      <c r="E19" s="165"/>
      <c r="F19" s="165"/>
      <c r="G19" s="165"/>
      <c r="H19" s="165"/>
      <c r="I19" s="165"/>
      <c r="J19" s="165"/>
      <c r="K19" s="166"/>
      <c r="Q19" s="22"/>
      <c r="R19" s="22"/>
      <c r="S19" s="22"/>
      <c r="T19" s="22"/>
      <c r="U19" s="22"/>
    </row>
    <row r="20" spans="1:21" s="16" customFormat="1" ht="388.5" customHeight="1" x14ac:dyDescent="0.25">
      <c r="A20" s="62" t="s">
        <v>32</v>
      </c>
      <c r="B20" s="163" t="s">
        <v>33</v>
      </c>
      <c r="C20" s="163"/>
      <c r="D20" s="163"/>
      <c r="E20" s="163"/>
      <c r="F20" s="163"/>
      <c r="G20" s="163"/>
      <c r="H20" s="163"/>
      <c r="I20" s="163"/>
      <c r="J20" s="163"/>
      <c r="K20" s="164"/>
      <c r="Q20" s="22"/>
      <c r="R20" s="22"/>
      <c r="S20" s="22"/>
      <c r="T20" s="22"/>
      <c r="U20" s="22"/>
    </row>
    <row r="21" spans="1:21" s="16" customFormat="1" ht="40.5" customHeight="1" x14ac:dyDescent="0.25">
      <c r="A21" s="154" t="s">
        <v>34</v>
      </c>
      <c r="B21" s="155"/>
      <c r="C21" s="155"/>
      <c r="D21" s="155"/>
      <c r="E21" s="155"/>
      <c r="F21" s="155"/>
      <c r="G21" s="155"/>
      <c r="H21" s="155"/>
      <c r="I21" s="155"/>
      <c r="J21" s="155"/>
      <c r="K21" s="156"/>
      <c r="Q21" s="22"/>
      <c r="R21" s="22"/>
      <c r="S21" s="22"/>
      <c r="T21" s="22"/>
      <c r="U21" s="22"/>
    </row>
    <row r="22" spans="1:21" s="16" customFormat="1" ht="40.5" customHeight="1" x14ac:dyDescent="0.25">
      <c r="A22" s="157"/>
      <c r="B22" s="158"/>
      <c r="C22" s="158"/>
      <c r="D22" s="158"/>
      <c r="E22" s="158"/>
      <c r="F22" s="158"/>
      <c r="G22" s="158"/>
      <c r="H22" s="158"/>
      <c r="I22" s="158"/>
      <c r="J22" s="158"/>
      <c r="K22" s="159"/>
      <c r="Q22" s="68"/>
      <c r="R22" s="22"/>
      <c r="S22" s="22"/>
      <c r="T22" s="22"/>
      <c r="U22" s="22"/>
    </row>
    <row r="23" spans="1:21" s="16" customFormat="1" ht="40.5" customHeight="1" x14ac:dyDescent="0.25">
      <c r="A23" s="157"/>
      <c r="B23" s="158"/>
      <c r="C23" s="158"/>
      <c r="D23" s="158"/>
      <c r="E23" s="158"/>
      <c r="F23" s="158"/>
      <c r="G23" s="158"/>
      <c r="H23" s="158"/>
      <c r="I23" s="158"/>
      <c r="J23" s="158"/>
      <c r="K23" s="159"/>
      <c r="Q23" s="69"/>
      <c r="R23" s="22"/>
      <c r="S23" s="22"/>
      <c r="T23" s="22"/>
      <c r="U23" s="22"/>
    </row>
    <row r="24" spans="1:21" s="16" customFormat="1" ht="40.5" customHeight="1" x14ac:dyDescent="0.25">
      <c r="A24" s="157"/>
      <c r="B24" s="158"/>
      <c r="C24" s="158"/>
      <c r="D24" s="158"/>
      <c r="E24" s="158"/>
      <c r="F24" s="158"/>
      <c r="G24" s="158"/>
      <c r="H24" s="158"/>
      <c r="I24" s="158"/>
      <c r="J24" s="158"/>
      <c r="K24" s="159"/>
      <c r="Q24" s="69"/>
      <c r="R24" s="22"/>
      <c r="S24" s="22"/>
      <c r="T24" s="22"/>
      <c r="U24" s="22"/>
    </row>
    <row r="25" spans="1:21" s="16" customFormat="1" ht="62.25" customHeight="1" x14ac:dyDescent="0.25">
      <c r="A25" s="160"/>
      <c r="B25" s="161"/>
      <c r="C25" s="161"/>
      <c r="D25" s="161"/>
      <c r="E25" s="161"/>
      <c r="F25" s="161"/>
      <c r="G25" s="161"/>
      <c r="H25" s="161"/>
      <c r="I25" s="161"/>
      <c r="J25" s="161"/>
      <c r="K25" s="162"/>
    </row>
    <row r="26" spans="1:21" x14ac:dyDescent="0.25">
      <c r="A26" s="16"/>
    </row>
    <row r="29" spans="1:21" s="38" customFormat="1" ht="20.25" customHeight="1" thickBot="1" x14ac:dyDescent="0.3">
      <c r="A29" s="40" t="s">
        <v>35</v>
      </c>
      <c r="G29" s="40" t="s">
        <v>36</v>
      </c>
    </row>
    <row r="30" spans="1:21" s="38" customFormat="1" ht="20.25" customHeight="1" thickBot="1" x14ac:dyDescent="0.3">
      <c r="A30" s="41" t="s">
        <v>37</v>
      </c>
      <c r="B30" s="140" t="s">
        <v>38</v>
      </c>
      <c r="C30" s="141"/>
      <c r="D30" s="142"/>
      <c r="G30" s="177" t="s">
        <v>39</v>
      </c>
      <c r="H30" s="141"/>
      <c r="I30" s="178"/>
      <c r="J30" s="185" t="s">
        <v>40</v>
      </c>
      <c r="K30" s="186"/>
    </row>
    <row r="31" spans="1:21" s="38" customFormat="1" ht="20.25" customHeight="1" x14ac:dyDescent="0.25">
      <c r="A31" s="42" t="s">
        <v>41</v>
      </c>
      <c r="B31" s="143" t="s">
        <v>42</v>
      </c>
      <c r="C31" s="144"/>
      <c r="D31" s="145"/>
      <c r="G31" s="179" t="s">
        <v>43</v>
      </c>
      <c r="H31" s="144"/>
      <c r="I31" s="180"/>
      <c r="J31" s="143" t="s">
        <v>44</v>
      </c>
      <c r="K31" s="145"/>
    </row>
    <row r="32" spans="1:21" s="38" customFormat="1" ht="20.25" customHeight="1" x14ac:dyDescent="0.25">
      <c r="A32" s="44" t="s">
        <v>45</v>
      </c>
      <c r="B32" s="134" t="s">
        <v>46</v>
      </c>
      <c r="C32" s="135"/>
      <c r="D32" s="136"/>
      <c r="G32" s="181" t="s">
        <v>47</v>
      </c>
      <c r="H32" s="135"/>
      <c r="I32" s="182"/>
      <c r="J32" s="134" t="s">
        <v>48</v>
      </c>
      <c r="K32" s="136"/>
    </row>
    <row r="33" spans="1:11" s="38" customFormat="1" ht="20.25" customHeight="1" x14ac:dyDescent="0.25">
      <c r="A33" s="44" t="s">
        <v>49</v>
      </c>
      <c r="B33" s="134" t="s">
        <v>49</v>
      </c>
      <c r="C33" s="135"/>
      <c r="D33" s="136"/>
      <c r="G33" s="181" t="s">
        <v>50</v>
      </c>
      <c r="H33" s="135"/>
      <c r="I33" s="182"/>
      <c r="J33" s="134" t="s">
        <v>51</v>
      </c>
      <c r="K33" s="136"/>
    </row>
    <row r="34" spans="1:11" s="38" customFormat="1" ht="20.25" customHeight="1" x14ac:dyDescent="0.25">
      <c r="A34" s="43" t="s">
        <v>52</v>
      </c>
      <c r="B34" s="134" t="s">
        <v>53</v>
      </c>
      <c r="C34" s="135"/>
      <c r="D34" s="136"/>
      <c r="G34" s="181" t="s">
        <v>54</v>
      </c>
      <c r="H34" s="135"/>
      <c r="I34" s="182"/>
      <c r="J34" s="134" t="s">
        <v>51</v>
      </c>
      <c r="K34" s="136"/>
    </row>
    <row r="35" spans="1:11" s="38" customFormat="1" ht="20.25" customHeight="1" x14ac:dyDescent="0.25">
      <c r="A35" s="44" t="s">
        <v>55</v>
      </c>
      <c r="B35" s="134" t="s">
        <v>56</v>
      </c>
      <c r="C35" s="135"/>
      <c r="D35" s="136"/>
      <c r="G35" s="181" t="s">
        <v>57</v>
      </c>
      <c r="H35" s="135"/>
      <c r="I35" s="182"/>
      <c r="J35" s="134" t="s">
        <v>51</v>
      </c>
      <c r="K35" s="136"/>
    </row>
    <row r="36" spans="1:11" s="38" customFormat="1" ht="20.25" customHeight="1" thickBot="1" x14ac:dyDescent="0.3">
      <c r="A36" s="44" t="s">
        <v>58</v>
      </c>
      <c r="B36" s="134" t="s">
        <v>58</v>
      </c>
      <c r="C36" s="135"/>
      <c r="D36" s="136"/>
      <c r="G36" s="183" t="s">
        <v>59</v>
      </c>
      <c r="H36" s="138"/>
      <c r="I36" s="184"/>
      <c r="J36" s="137" t="s">
        <v>51</v>
      </c>
      <c r="K36" s="139"/>
    </row>
    <row r="37" spans="1:11" s="38" customFormat="1" ht="20.25" customHeight="1" x14ac:dyDescent="0.25">
      <c r="A37" s="44" t="s">
        <v>60</v>
      </c>
      <c r="B37" s="134" t="s">
        <v>60</v>
      </c>
      <c r="C37" s="135"/>
      <c r="D37" s="136"/>
    </row>
    <row r="38" spans="1:11" s="38" customFormat="1" ht="20.25" customHeight="1" x14ac:dyDescent="0.25">
      <c r="A38" s="44" t="s">
        <v>61</v>
      </c>
      <c r="B38" s="134" t="s">
        <v>62</v>
      </c>
      <c r="C38" s="135"/>
      <c r="D38" s="136"/>
    </row>
    <row r="39" spans="1:11" s="38" customFormat="1" ht="20.25" customHeight="1" x14ac:dyDescent="0.25">
      <c r="A39" s="44" t="s">
        <v>63</v>
      </c>
      <c r="B39" s="134" t="s">
        <v>63</v>
      </c>
      <c r="C39" s="135"/>
      <c r="D39" s="136"/>
    </row>
    <row r="40" spans="1:11" s="38" customFormat="1" ht="20.25" customHeight="1" x14ac:dyDescent="0.25">
      <c r="A40" s="44" t="s">
        <v>64</v>
      </c>
      <c r="B40" s="134" t="s">
        <v>64</v>
      </c>
      <c r="C40" s="135"/>
      <c r="D40" s="136"/>
    </row>
    <row r="41" spans="1:11" s="38" customFormat="1" ht="20.25" customHeight="1" x14ac:dyDescent="0.25">
      <c r="A41" s="43" t="s">
        <v>65</v>
      </c>
      <c r="B41" s="134" t="s">
        <v>66</v>
      </c>
      <c r="C41" s="135"/>
      <c r="D41" s="136"/>
    </row>
    <row r="42" spans="1:11" s="38" customFormat="1" ht="20.25" customHeight="1" x14ac:dyDescent="0.25">
      <c r="A42" s="44" t="s">
        <v>67</v>
      </c>
      <c r="B42" s="134" t="s">
        <v>68</v>
      </c>
      <c r="C42" s="135"/>
      <c r="D42" s="136"/>
    </row>
    <row r="43" spans="1:11" s="38" customFormat="1" ht="20.25" customHeight="1" thickBot="1" x14ac:dyDescent="0.3">
      <c r="A43" s="45" t="s">
        <v>69</v>
      </c>
      <c r="B43" s="137" t="s">
        <v>69</v>
      </c>
      <c r="C43" s="138"/>
      <c r="D43" s="139"/>
    </row>
  </sheetData>
  <sortState xmlns:xlrd2="http://schemas.microsoft.com/office/spreadsheetml/2017/richdata2" ref="A31:B43">
    <sortCondition ref="A31:A43"/>
  </sortState>
  <mergeCells count="45">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 ref="A2:K4"/>
    <mergeCell ref="B5:K5"/>
    <mergeCell ref="B7:K7"/>
    <mergeCell ref="B8:K8"/>
    <mergeCell ref="B9:K9"/>
    <mergeCell ref="B10:K10"/>
    <mergeCell ref="B11:K11"/>
    <mergeCell ref="B12:K12"/>
    <mergeCell ref="B13:K13"/>
    <mergeCell ref="A21:K25"/>
    <mergeCell ref="B20:K20"/>
    <mergeCell ref="B16:K16"/>
    <mergeCell ref="B17:K17"/>
    <mergeCell ref="B19:K19"/>
    <mergeCell ref="B18:K18"/>
    <mergeCell ref="B14:K14"/>
    <mergeCell ref="B15:K15"/>
    <mergeCell ref="B30:D30"/>
    <mergeCell ref="B31:D31"/>
    <mergeCell ref="B32:D32"/>
    <mergeCell ref="B35:D35"/>
    <mergeCell ref="B33:D33"/>
    <mergeCell ref="B34:D34"/>
    <mergeCell ref="B41:D41"/>
    <mergeCell ref="B42:D42"/>
    <mergeCell ref="B43:D43"/>
    <mergeCell ref="B36:D36"/>
    <mergeCell ref="B37:D37"/>
    <mergeCell ref="B38:D38"/>
    <mergeCell ref="B39:D39"/>
    <mergeCell ref="B40:D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4"/>
  <sheetViews>
    <sheetView tabSelected="1" zoomScaleNormal="100" workbookViewId="0">
      <pane ySplit="1" topLeftCell="A2" activePane="bottomLeft" state="frozen"/>
      <selection pane="bottomLeft"/>
    </sheetView>
  </sheetViews>
  <sheetFormatPr defaultColWidth="9.42578125" defaultRowHeight="15" x14ac:dyDescent="0.25"/>
  <cols>
    <col min="1" max="1" width="11.5703125" style="8" customWidth="1"/>
    <col min="2" max="2" width="21.5703125" style="8" customWidth="1"/>
    <col min="3" max="3" width="26.42578125" customWidth="1"/>
    <col min="4" max="4" width="32.5703125" customWidth="1"/>
    <col min="5" max="5" width="40.42578125" bestFit="1" customWidth="1"/>
    <col min="6" max="6" width="72" bestFit="1" customWidth="1"/>
    <col min="7" max="7" width="32.42578125" bestFit="1" customWidth="1"/>
    <col min="8" max="8" width="10.42578125" customWidth="1"/>
    <col min="9" max="9" width="22" customWidth="1"/>
    <col min="10" max="10" width="15.42578125" style="25" bestFit="1" customWidth="1"/>
    <col min="11" max="11" width="28.5703125" customWidth="1"/>
    <col min="12" max="12" width="24" customWidth="1"/>
    <col min="13" max="17" width="20.5703125" customWidth="1"/>
    <col min="18" max="18" width="46.42578125" customWidth="1"/>
    <col min="19" max="19" width="16.42578125" style="18" customWidth="1"/>
    <col min="20" max="20" width="16.42578125" customWidth="1"/>
    <col min="21" max="21" width="16.42578125" bestFit="1" customWidth="1"/>
    <col min="22" max="22" width="12.42578125" bestFit="1" customWidth="1"/>
    <col min="23" max="23" width="7.5703125" bestFit="1" customWidth="1"/>
  </cols>
  <sheetData>
    <row r="1" spans="1:30" s="8" customFormat="1" ht="15.75" thickBot="1" x14ac:dyDescent="0.3">
      <c r="A1" s="3" t="s">
        <v>70</v>
      </c>
      <c r="B1" s="4" t="s">
        <v>71</v>
      </c>
      <c r="C1" s="2" t="s">
        <v>72</v>
      </c>
      <c r="D1" s="2" t="s">
        <v>73</v>
      </c>
      <c r="E1" s="2" t="s">
        <v>74</v>
      </c>
      <c r="F1" s="2" t="s">
        <v>75</v>
      </c>
      <c r="G1" s="2" t="s">
        <v>76</v>
      </c>
      <c r="H1" s="2" t="s">
        <v>77</v>
      </c>
      <c r="I1" s="2" t="s">
        <v>78</v>
      </c>
      <c r="J1" s="50" t="s">
        <v>79</v>
      </c>
      <c r="K1" s="2" t="s">
        <v>80</v>
      </c>
      <c r="L1" s="2" t="s">
        <v>81</v>
      </c>
      <c r="M1" s="2" t="s">
        <v>82</v>
      </c>
      <c r="N1" s="2" t="s">
        <v>83</v>
      </c>
      <c r="O1" s="2" t="s">
        <v>84</v>
      </c>
      <c r="P1" s="2" t="s">
        <v>85</v>
      </c>
      <c r="Q1" s="2" t="s">
        <v>86</v>
      </c>
      <c r="R1" s="2" t="s">
        <v>87</v>
      </c>
      <c r="S1" s="14"/>
      <c r="T1" s="17"/>
      <c r="U1" s="17"/>
      <c r="V1" s="17"/>
      <c r="W1" s="17"/>
      <c r="X1" s="17"/>
      <c r="Y1" s="17"/>
      <c r="Z1" s="17"/>
      <c r="AA1" s="17"/>
      <c r="AB1" s="17"/>
      <c r="AC1" s="17"/>
      <c r="AD1" s="17"/>
    </row>
    <row r="2" spans="1:30" x14ac:dyDescent="0.25">
      <c r="A2" s="8">
        <v>2043672</v>
      </c>
      <c r="B2" s="119">
        <v>45700</v>
      </c>
      <c r="C2" t="s">
        <v>88</v>
      </c>
      <c r="D2" t="s">
        <v>89</v>
      </c>
      <c r="E2" t="s">
        <v>90</v>
      </c>
      <c r="F2" t="s">
        <v>91</v>
      </c>
      <c r="G2" t="s">
        <v>92</v>
      </c>
      <c r="H2" t="s">
        <v>93</v>
      </c>
      <c r="I2" t="s">
        <v>94</v>
      </c>
      <c r="J2" s="25">
        <v>1988050</v>
      </c>
      <c r="K2" t="s">
        <v>95</v>
      </c>
      <c r="L2" t="s">
        <v>96</v>
      </c>
      <c r="M2" t="s">
        <v>97</v>
      </c>
      <c r="N2" t="s">
        <v>98</v>
      </c>
      <c r="O2" t="s">
        <v>99</v>
      </c>
      <c r="P2" t="s">
        <v>100</v>
      </c>
      <c r="Q2" t="s">
        <v>101</v>
      </c>
      <c r="R2" t="s">
        <v>102</v>
      </c>
      <c r="S2" s="18" t="s">
        <v>103</v>
      </c>
    </row>
    <row r="3" spans="1:30" x14ac:dyDescent="0.25">
      <c r="A3" s="8">
        <v>2043991</v>
      </c>
      <c r="B3" s="119">
        <v>45700</v>
      </c>
      <c r="C3" t="s">
        <v>104</v>
      </c>
      <c r="D3" t="s">
        <v>89</v>
      </c>
      <c r="E3" t="s">
        <v>90</v>
      </c>
      <c r="F3" t="s">
        <v>105</v>
      </c>
      <c r="G3" t="s">
        <v>92</v>
      </c>
      <c r="H3" t="s">
        <v>93</v>
      </c>
      <c r="I3" t="s">
        <v>94</v>
      </c>
      <c r="J3" s="25">
        <v>1775202</v>
      </c>
      <c r="K3" t="s">
        <v>106</v>
      </c>
      <c r="L3" t="s">
        <v>107</v>
      </c>
      <c r="M3" t="s">
        <v>108</v>
      </c>
      <c r="N3" t="s">
        <v>109</v>
      </c>
      <c r="O3" t="s">
        <v>110</v>
      </c>
      <c r="P3" t="s">
        <v>111</v>
      </c>
      <c r="Q3" t="s">
        <v>112</v>
      </c>
      <c r="R3" t="s">
        <v>113</v>
      </c>
      <c r="S3" s="18" t="s">
        <v>103</v>
      </c>
    </row>
    <row r="4" spans="1:30" x14ac:dyDescent="0.25">
      <c r="A4" s="8">
        <v>2044048</v>
      </c>
      <c r="B4" s="119">
        <v>45700</v>
      </c>
      <c r="C4" t="s">
        <v>114</v>
      </c>
      <c r="D4" t="s">
        <v>89</v>
      </c>
      <c r="E4" t="s">
        <v>90</v>
      </c>
      <c r="F4" t="s">
        <v>115</v>
      </c>
      <c r="G4" t="s">
        <v>116</v>
      </c>
      <c r="H4" t="s">
        <v>117</v>
      </c>
      <c r="I4" t="s">
        <v>94</v>
      </c>
      <c r="J4" s="25">
        <v>4370512.5</v>
      </c>
      <c r="K4" t="s">
        <v>106</v>
      </c>
      <c r="L4" t="s">
        <v>118</v>
      </c>
      <c r="M4" t="s">
        <v>119</v>
      </c>
      <c r="N4" t="s">
        <v>120</v>
      </c>
      <c r="O4" t="s">
        <v>121</v>
      </c>
      <c r="P4" t="s">
        <v>122</v>
      </c>
      <c r="Q4" t="s">
        <v>123</v>
      </c>
      <c r="R4" t="s">
        <v>124</v>
      </c>
      <c r="S4" s="18" t="s">
        <v>103</v>
      </c>
    </row>
  </sheetData>
  <phoneticPr fontId="29" type="noConversion"/>
  <conditionalFormatting sqref="A1">
    <cfRule type="duplicateValues" dxfId="2" priority="18"/>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D7"/>
  <sheetViews>
    <sheetView zoomScaleNormal="100" workbookViewId="0"/>
  </sheetViews>
  <sheetFormatPr defaultColWidth="9" defaultRowHeight="15" x14ac:dyDescent="0.25"/>
  <cols>
    <col min="1" max="1" width="16" style="11" customWidth="1"/>
    <col min="2" max="2" width="106.28515625" style="11" customWidth="1"/>
    <col min="3" max="3" width="18.5703125" style="11" customWidth="1"/>
    <col min="4" max="4" width="11.85546875" style="11" bestFit="1" customWidth="1"/>
    <col min="5" max="16384" width="9" style="11"/>
  </cols>
  <sheetData>
    <row r="1" spans="1:4" s="10" customFormat="1" ht="16.5" thickBot="1" x14ac:dyDescent="0.3">
      <c r="A1" s="51" t="s">
        <v>125</v>
      </c>
      <c r="B1" s="52"/>
      <c r="C1" s="52"/>
    </row>
    <row r="2" spans="1:4" ht="30.75" thickBot="1" x14ac:dyDescent="0.3">
      <c r="A2" s="47" t="s">
        <v>126</v>
      </c>
      <c r="B2" s="48" t="s">
        <v>127</v>
      </c>
      <c r="C2" s="49" t="s">
        <v>128</v>
      </c>
    </row>
    <row r="3" spans="1:4" ht="15.75" thickBot="1" x14ac:dyDescent="0.3">
      <c r="A3" s="65">
        <v>45700</v>
      </c>
      <c r="B3" s="63" t="s">
        <v>90</v>
      </c>
      <c r="C3" s="64">
        <v>8133764.5</v>
      </c>
    </row>
    <row r="4" spans="1:4" ht="15.75" thickBot="1" x14ac:dyDescent="0.3">
      <c r="A4" s="116"/>
      <c r="B4" s="117" t="s">
        <v>129</v>
      </c>
      <c r="C4" s="118">
        <f>SUM(C3:C3)</f>
        <v>8133764.5</v>
      </c>
    </row>
    <row r="5" spans="1:4" ht="15.75" thickBot="1" x14ac:dyDescent="0.3">
      <c r="A5" s="26" t="s">
        <v>79</v>
      </c>
      <c r="B5" s="53"/>
      <c r="C5" s="36">
        <f>C4</f>
        <v>8133764.5</v>
      </c>
      <c r="D5" s="12"/>
    </row>
    <row r="6" spans="1:4" x14ac:dyDescent="0.25">
      <c r="A6" s="23"/>
      <c r="B6" s="22"/>
    </row>
    <row r="7" spans="1:4" ht="17.25" x14ac:dyDescent="0.25">
      <c r="A7" s="2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12"/>
  <sheetViews>
    <sheetView zoomScaleNormal="100" workbookViewId="0"/>
  </sheetViews>
  <sheetFormatPr defaultColWidth="9.42578125" defaultRowHeight="15" x14ac:dyDescent="0.25"/>
  <cols>
    <col min="1" max="1" width="49.140625" style="38" customWidth="1"/>
    <col min="2" max="2" width="12" style="38" customWidth="1"/>
    <col min="3" max="3" width="11.5703125" style="38" customWidth="1"/>
    <col min="4" max="4" width="16.42578125" style="38" bestFit="1" customWidth="1"/>
    <col min="5" max="5" width="17.5703125" style="38" bestFit="1" customWidth="1"/>
    <col min="6" max="6" width="13.5703125" style="38" bestFit="1" customWidth="1"/>
    <col min="7" max="16384" width="9.42578125" style="38"/>
  </cols>
  <sheetData>
    <row r="1" spans="1:5" ht="15.75" thickBot="1" x14ac:dyDescent="0.3">
      <c r="A1" s="37" t="s">
        <v>130</v>
      </c>
      <c r="B1" s="46"/>
      <c r="C1" s="46"/>
      <c r="D1" s="46"/>
    </row>
    <row r="2" spans="1:5" ht="15.75" thickBot="1" x14ac:dyDescent="0.3">
      <c r="A2" s="108" t="s">
        <v>131</v>
      </c>
      <c r="B2" s="109" t="s">
        <v>132</v>
      </c>
      <c r="C2" s="109" t="s">
        <v>133</v>
      </c>
      <c r="D2" s="109" t="s">
        <v>134</v>
      </c>
      <c r="E2" s="110" t="s">
        <v>135</v>
      </c>
    </row>
    <row r="3" spans="1:5" ht="30.75" thickBot="1" x14ac:dyDescent="0.3">
      <c r="A3" s="111" t="s">
        <v>90</v>
      </c>
      <c r="B3" s="104">
        <v>29</v>
      </c>
      <c r="C3" s="105">
        <v>3</v>
      </c>
      <c r="D3" s="106">
        <v>0.10344827586206896</v>
      </c>
      <c r="E3" s="107">
        <v>8133764.5</v>
      </c>
    </row>
    <row r="4" spans="1:5" ht="15.75" thickBot="1" x14ac:dyDescent="0.3">
      <c r="A4" s="112" t="s">
        <v>136</v>
      </c>
      <c r="B4" s="113">
        <f>SUM(B3:B3)</f>
        <v>29</v>
      </c>
      <c r="C4" s="113">
        <f>SUM(C3:C3)</f>
        <v>3</v>
      </c>
      <c r="D4" s="114">
        <f>C4/B4</f>
        <v>0.10344827586206896</v>
      </c>
      <c r="E4" s="115">
        <f>SUM(E3:E3)</f>
        <v>8133764.5</v>
      </c>
    </row>
    <row r="8" spans="1:5" x14ac:dyDescent="0.25">
      <c r="D8" s="39"/>
    </row>
    <row r="9" spans="1:5" x14ac:dyDescent="0.25">
      <c r="D9" s="74"/>
    </row>
    <row r="10" spans="1:5" x14ac:dyDescent="0.25">
      <c r="D10" s="39"/>
    </row>
    <row r="11" spans="1:5" x14ac:dyDescent="0.25">
      <c r="D11" s="39"/>
    </row>
    <row r="12" spans="1:5" x14ac:dyDescent="0.25">
      <c r="D12" s="39"/>
    </row>
  </sheetData>
  <pageMargins left="0.25" right="0.25" top="0.75" bottom="0.75" header="0.3" footer="0.3"/>
  <pageSetup paperSize="9" scale="46" fitToWidth="0" orientation="landscape" r:id="rId1"/>
  <ignoredErrors>
    <ignoredError sqref="D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90"/>
  <sheetViews>
    <sheetView zoomScaleNormal="100" workbookViewId="0"/>
  </sheetViews>
  <sheetFormatPr defaultColWidth="9" defaultRowHeight="15" x14ac:dyDescent="0.25"/>
  <cols>
    <col min="1" max="1" width="58.5703125" style="11" customWidth="1"/>
    <col min="2" max="2" width="16.5703125" style="11" customWidth="1"/>
    <col min="3" max="4" width="12.5703125" style="11" customWidth="1"/>
    <col min="5" max="5" width="15" style="11" customWidth="1"/>
    <col min="6" max="6" width="15" style="11" bestFit="1" customWidth="1"/>
    <col min="7" max="7" width="27.42578125" style="11" customWidth="1"/>
    <col min="8" max="8" width="20.42578125" style="11" customWidth="1"/>
    <col min="9" max="10" width="13.5703125" style="11" customWidth="1"/>
    <col min="11" max="11" width="14.5703125" style="11" customWidth="1"/>
    <col min="12" max="12" width="14.42578125" style="11" customWidth="1"/>
    <col min="13" max="16384" width="9" style="11"/>
  </cols>
  <sheetData>
    <row r="1" spans="1:13" ht="15.75" thickBot="1" x14ac:dyDescent="0.3">
      <c r="A1" s="13" t="s">
        <v>137</v>
      </c>
      <c r="B1" s="1"/>
      <c r="C1" s="5"/>
      <c r="D1" s="5"/>
      <c r="E1" s="5"/>
      <c r="F1" s="6"/>
      <c r="G1" s="13" t="s">
        <v>138</v>
      </c>
    </row>
    <row r="2" spans="1:13" ht="15.75" thickBot="1" x14ac:dyDescent="0.3">
      <c r="A2" s="21" t="s">
        <v>139</v>
      </c>
      <c r="B2" s="83" t="s">
        <v>132</v>
      </c>
      <c r="C2" s="84" t="s">
        <v>140</v>
      </c>
      <c r="D2" s="84" t="s">
        <v>134</v>
      </c>
      <c r="E2" s="85" t="s">
        <v>135</v>
      </c>
      <c r="G2" s="73" t="s">
        <v>141</v>
      </c>
      <c r="H2" s="93" t="s">
        <v>132</v>
      </c>
      <c r="I2" s="94" t="s">
        <v>140</v>
      </c>
      <c r="J2" s="94" t="s">
        <v>134</v>
      </c>
      <c r="K2" s="95" t="s">
        <v>135</v>
      </c>
    </row>
    <row r="3" spans="1:13" ht="15" customHeight="1" x14ac:dyDescent="0.25">
      <c r="A3" s="103" t="s">
        <v>142</v>
      </c>
      <c r="B3" s="67">
        <v>1</v>
      </c>
      <c r="C3" s="87">
        <v>0</v>
      </c>
      <c r="D3" s="86">
        <v>0</v>
      </c>
      <c r="E3" s="88">
        <v>0</v>
      </c>
      <c r="G3" s="32" t="s">
        <v>93</v>
      </c>
      <c r="H3" s="31">
        <v>6</v>
      </c>
      <c r="I3" s="30">
        <v>2</v>
      </c>
      <c r="J3" s="76">
        <v>0.33333333333333331</v>
      </c>
      <c r="K3" s="28">
        <v>3763252</v>
      </c>
    </row>
    <row r="4" spans="1:13" ht="15" customHeight="1" x14ac:dyDescent="0.25">
      <c r="A4" s="19" t="s">
        <v>143</v>
      </c>
      <c r="B4" s="27">
        <v>3</v>
      </c>
      <c r="C4" s="66">
        <v>0</v>
      </c>
      <c r="D4" s="20">
        <v>0</v>
      </c>
      <c r="E4" s="28">
        <v>0</v>
      </c>
      <c r="G4" s="32" t="s">
        <v>144</v>
      </c>
      <c r="H4" s="31">
        <v>7</v>
      </c>
      <c r="I4" s="30">
        <v>0</v>
      </c>
      <c r="J4" s="76">
        <v>0</v>
      </c>
      <c r="K4" s="28">
        <v>0</v>
      </c>
      <c r="L4" s="12"/>
    </row>
    <row r="5" spans="1:13" ht="15" customHeight="1" x14ac:dyDescent="0.25">
      <c r="A5" s="19" t="s">
        <v>145</v>
      </c>
      <c r="B5" s="27">
        <v>3</v>
      </c>
      <c r="C5" s="66">
        <v>0</v>
      </c>
      <c r="D5" s="20">
        <v>0</v>
      </c>
      <c r="E5" s="28">
        <v>0</v>
      </c>
      <c r="G5" s="32" t="s">
        <v>146</v>
      </c>
      <c r="H5" s="31">
        <v>1</v>
      </c>
      <c r="I5" s="30">
        <v>0</v>
      </c>
      <c r="J5" s="76">
        <v>0</v>
      </c>
      <c r="K5" s="28">
        <v>0</v>
      </c>
    </row>
    <row r="6" spans="1:13" ht="15" customHeight="1" x14ac:dyDescent="0.25">
      <c r="A6" s="19" t="s">
        <v>147</v>
      </c>
      <c r="B6" s="27">
        <v>1</v>
      </c>
      <c r="C6" s="66">
        <v>0</v>
      </c>
      <c r="D6" s="20">
        <v>0</v>
      </c>
      <c r="E6" s="28">
        <v>0</v>
      </c>
      <c r="G6" s="32" t="s">
        <v>117</v>
      </c>
      <c r="H6" s="31">
        <v>12</v>
      </c>
      <c r="I6" s="30">
        <v>1</v>
      </c>
      <c r="J6" s="76">
        <v>8.3333333333333329E-2</v>
      </c>
      <c r="K6" s="28">
        <v>4370512.5</v>
      </c>
    </row>
    <row r="7" spans="1:13" ht="15" customHeight="1" thickBot="1" x14ac:dyDescent="0.3">
      <c r="A7" s="19" t="s">
        <v>148</v>
      </c>
      <c r="B7" s="27">
        <v>2</v>
      </c>
      <c r="C7" s="66">
        <v>0</v>
      </c>
      <c r="D7" s="20">
        <v>0</v>
      </c>
      <c r="E7" s="28">
        <v>0</v>
      </c>
      <c r="G7" s="32" t="s">
        <v>149</v>
      </c>
      <c r="H7" s="90">
        <v>3</v>
      </c>
      <c r="I7" s="91">
        <v>0</v>
      </c>
      <c r="J7" s="92">
        <v>0</v>
      </c>
      <c r="K7" s="89">
        <v>0</v>
      </c>
      <c r="M7" s="9"/>
    </row>
    <row r="8" spans="1:13" ht="15.6" customHeight="1" thickBot="1" x14ac:dyDescent="0.3">
      <c r="A8" s="19" t="s">
        <v>150</v>
      </c>
      <c r="B8" s="27">
        <v>2</v>
      </c>
      <c r="C8" s="66">
        <v>0</v>
      </c>
      <c r="D8" s="20">
        <v>0</v>
      </c>
      <c r="E8" s="28">
        <v>0</v>
      </c>
      <c r="G8" s="72" t="s">
        <v>79</v>
      </c>
      <c r="H8" s="29">
        <v>29</v>
      </c>
      <c r="I8" s="70">
        <v>3</v>
      </c>
      <c r="J8" s="71">
        <v>0.10344827586206896</v>
      </c>
      <c r="K8" s="75">
        <v>8133764.5</v>
      </c>
      <c r="L8" s="12"/>
      <c r="M8" s="54"/>
    </row>
    <row r="9" spans="1:13" ht="15" customHeight="1" x14ac:dyDescent="0.25">
      <c r="A9" s="19" t="s">
        <v>116</v>
      </c>
      <c r="B9" s="27">
        <v>6</v>
      </c>
      <c r="C9" s="66">
        <v>1</v>
      </c>
      <c r="D9" s="20">
        <v>0.16666666666666666</v>
      </c>
      <c r="E9" s="28">
        <v>4370512.5</v>
      </c>
      <c r="M9" s="9"/>
    </row>
    <row r="10" spans="1:13" ht="15" customHeight="1" x14ac:dyDescent="0.25">
      <c r="A10" s="19" t="s">
        <v>92</v>
      </c>
      <c r="B10" s="27">
        <v>3</v>
      </c>
      <c r="C10" s="66">
        <v>2</v>
      </c>
      <c r="D10" s="20">
        <v>0.66666666666666663</v>
      </c>
      <c r="E10" s="28">
        <v>3763252</v>
      </c>
    </row>
    <row r="11" spans="1:13" ht="15" customHeight="1" x14ac:dyDescent="0.25">
      <c r="A11" s="19" t="s">
        <v>151</v>
      </c>
      <c r="B11" s="27">
        <v>1</v>
      </c>
      <c r="C11" s="66">
        <v>0</v>
      </c>
      <c r="D11" s="20">
        <v>0</v>
      </c>
      <c r="E11" s="28">
        <v>0</v>
      </c>
    </row>
    <row r="12" spans="1:13" ht="15" customHeight="1" thickBot="1" x14ac:dyDescent="0.3">
      <c r="A12" s="19" t="s">
        <v>152</v>
      </c>
      <c r="B12" s="27">
        <v>2</v>
      </c>
      <c r="C12" s="66">
        <v>0</v>
      </c>
      <c r="D12" s="20">
        <v>0</v>
      </c>
      <c r="E12" s="28">
        <v>0</v>
      </c>
      <c r="G12" s="13" t="s">
        <v>153</v>
      </c>
      <c r="H12" s="5"/>
      <c r="I12" s="5"/>
      <c r="J12" s="5"/>
      <c r="K12" s="6"/>
    </row>
    <row r="13" spans="1:13" ht="15" customHeight="1" thickBot="1" x14ac:dyDescent="0.3">
      <c r="A13" s="19" t="s">
        <v>154</v>
      </c>
      <c r="B13" s="27">
        <v>1</v>
      </c>
      <c r="C13" s="66">
        <v>0</v>
      </c>
      <c r="D13" s="20">
        <v>0</v>
      </c>
      <c r="E13" s="28">
        <v>0</v>
      </c>
      <c r="G13" s="96" t="s">
        <v>155</v>
      </c>
      <c r="H13" s="93" t="s">
        <v>132</v>
      </c>
      <c r="I13" s="94" t="s">
        <v>133</v>
      </c>
      <c r="J13" s="94" t="s">
        <v>134</v>
      </c>
      <c r="K13" s="95" t="s">
        <v>135</v>
      </c>
    </row>
    <row r="14" spans="1:13" ht="15" customHeight="1" x14ac:dyDescent="0.25">
      <c r="A14" s="19" t="s">
        <v>156</v>
      </c>
      <c r="B14" s="27">
        <v>3</v>
      </c>
      <c r="C14" s="66">
        <v>0</v>
      </c>
      <c r="D14" s="20">
        <v>0</v>
      </c>
      <c r="E14" s="28">
        <v>0</v>
      </c>
      <c r="G14" s="97" t="s">
        <v>157</v>
      </c>
      <c r="H14" s="98">
        <v>0</v>
      </c>
      <c r="I14" s="77">
        <v>0</v>
      </c>
      <c r="J14" s="82" t="s">
        <v>158</v>
      </c>
      <c r="K14" s="81">
        <v>0</v>
      </c>
    </row>
    <row r="15" spans="1:13" ht="14.1" customHeight="1" thickBot="1" x14ac:dyDescent="0.3">
      <c r="A15" s="19" t="s">
        <v>159</v>
      </c>
      <c r="B15" s="27">
        <v>1</v>
      </c>
      <c r="C15" s="66">
        <v>0</v>
      </c>
      <c r="D15" s="20">
        <v>0</v>
      </c>
      <c r="E15" s="28">
        <v>0</v>
      </c>
      <c r="G15" s="32" t="s">
        <v>160</v>
      </c>
      <c r="H15" s="31">
        <v>0</v>
      </c>
      <c r="I15" s="30">
        <v>0</v>
      </c>
      <c r="J15" s="82" t="s">
        <v>158</v>
      </c>
      <c r="K15" s="28">
        <v>0</v>
      </c>
    </row>
    <row r="16" spans="1:13" ht="15" customHeight="1" thickBot="1" x14ac:dyDescent="0.3">
      <c r="A16" s="72" t="s">
        <v>79</v>
      </c>
      <c r="B16" s="29">
        <f>SUM(B3:B15)</f>
        <v>29</v>
      </c>
      <c r="C16" s="70">
        <f>SUM(C3:C15)</f>
        <v>3</v>
      </c>
      <c r="D16" s="71">
        <f t="shared" ref="D16" si="0">C16/B16</f>
        <v>0.10344827586206896</v>
      </c>
      <c r="E16" s="75">
        <f>SUM(E3:E15)</f>
        <v>8133764.5</v>
      </c>
      <c r="G16" s="32" t="s">
        <v>51</v>
      </c>
      <c r="H16" s="31">
        <v>0</v>
      </c>
      <c r="I16" s="30">
        <v>0</v>
      </c>
      <c r="J16" s="82" t="s">
        <v>158</v>
      </c>
      <c r="K16" s="28">
        <v>0</v>
      </c>
    </row>
    <row r="17" spans="5:11" ht="16.5" customHeight="1" x14ac:dyDescent="0.25">
      <c r="G17" s="32" t="s">
        <v>161</v>
      </c>
      <c r="H17" s="31">
        <v>0</v>
      </c>
      <c r="I17" s="30">
        <v>0</v>
      </c>
      <c r="J17" s="82" t="s">
        <v>158</v>
      </c>
      <c r="K17" s="28">
        <v>0</v>
      </c>
    </row>
    <row r="18" spans="5:11" ht="15.75" thickBot="1" x14ac:dyDescent="0.3">
      <c r="E18" s="12"/>
      <c r="G18" s="99" t="s">
        <v>94</v>
      </c>
      <c r="H18" s="100">
        <v>29</v>
      </c>
      <c r="I18" s="101">
        <v>3</v>
      </c>
      <c r="J18" s="76">
        <v>0.10344827586206896</v>
      </c>
      <c r="K18" s="102">
        <v>8133764.5</v>
      </c>
    </row>
    <row r="19" spans="5:11" ht="15.75" thickBot="1" x14ac:dyDescent="0.3">
      <c r="G19" s="72" t="s">
        <v>79</v>
      </c>
      <c r="H19" s="29">
        <v>29</v>
      </c>
      <c r="I19" s="70">
        <v>3</v>
      </c>
      <c r="J19" s="71">
        <v>0.10344827586206896</v>
      </c>
      <c r="K19" s="75">
        <v>8133764.5</v>
      </c>
    </row>
    <row r="20" spans="5:11" ht="15" customHeight="1" x14ac:dyDescent="0.25"/>
    <row r="21" spans="5:11" ht="15" customHeight="1" x14ac:dyDescent="0.25"/>
    <row r="22" spans="5:11" ht="15" customHeight="1" x14ac:dyDescent="0.25"/>
    <row r="23" spans="5:11" ht="15" customHeight="1" x14ac:dyDescent="0.25"/>
    <row r="24" spans="5:11" ht="15" customHeight="1" x14ac:dyDescent="0.25"/>
    <row r="25" spans="5:11" ht="15" customHeight="1" x14ac:dyDescent="0.25"/>
    <row r="26" spans="5:11" ht="15" customHeight="1" x14ac:dyDescent="0.25"/>
    <row r="27" spans="5:11" ht="15" customHeight="1" x14ac:dyDescent="0.25"/>
    <row r="28" spans="5:11" ht="15" customHeight="1" x14ac:dyDescent="0.25"/>
    <row r="29" spans="5:11" ht="15" customHeight="1" x14ac:dyDescent="0.25"/>
    <row r="30" spans="5:11" ht="15" customHeight="1" x14ac:dyDescent="0.25"/>
    <row r="31" spans="5:11" ht="15" customHeight="1" x14ac:dyDescent="0.25"/>
    <row r="32" spans="5:1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sheetData>
  <conditionalFormatting sqref="F2:F20 A17:A1048576 F22:F34 F65:F69">
    <cfRule type="containsText" dxfId="1" priority="2" operator="containsText" text="FALSE">
      <formula>NOT(ISERROR(SEARCH("FALSE",A2)))</formula>
    </cfRule>
  </conditionalFormatting>
  <conditionalFormatting sqref="F49:F59">
    <cfRule type="containsText" dxfId="0" priority="1" operator="containsText" text="FALSE">
      <formula>NOT(ISERROR(SEARCH("FALSE",F49)))</formula>
    </cfRule>
  </conditionalFormatting>
  <pageMargins left="0.7" right="0.7" top="0.75" bottom="0.75" header="0.3" footer="0.3"/>
  <pageSetup paperSize="9" orientation="portrait" r:id="rId1"/>
  <ignoredErrors>
    <ignoredError sqref="D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5" x14ac:dyDescent="0.25"/>
  <cols>
    <col min="1" max="1" width="63.42578125" customWidth="1"/>
    <col min="2" max="5" width="12.5703125" customWidth="1"/>
    <col min="6" max="6" width="9.5703125" bestFit="1" customWidth="1"/>
  </cols>
  <sheetData>
    <row r="1" spans="1:5" ht="15.75" thickBot="1" x14ac:dyDescent="0.3">
      <c r="A1" s="7" t="s">
        <v>162</v>
      </c>
      <c r="B1" s="13"/>
      <c r="C1" s="13"/>
    </row>
    <row r="2" spans="1:5" ht="15.75" thickBot="1" x14ac:dyDescent="0.3">
      <c r="A2" s="124" t="s">
        <v>131</v>
      </c>
      <c r="B2" s="83" t="s">
        <v>132</v>
      </c>
      <c r="C2" s="84" t="s">
        <v>140</v>
      </c>
      <c r="D2" s="84" t="s">
        <v>134</v>
      </c>
      <c r="E2" s="85" t="s">
        <v>135</v>
      </c>
    </row>
    <row r="3" spans="1:5" ht="30.75" thickBot="1" x14ac:dyDescent="0.3">
      <c r="A3" s="133" t="s">
        <v>90</v>
      </c>
      <c r="B3" s="120">
        <v>29</v>
      </c>
      <c r="C3" s="121">
        <v>3</v>
      </c>
      <c r="D3" s="122">
        <v>0.10344827586206896</v>
      </c>
      <c r="E3" s="123">
        <v>8133764.5</v>
      </c>
    </row>
    <row r="5" spans="1:5" ht="15.75" thickBot="1" x14ac:dyDescent="0.3">
      <c r="A5" s="7" t="s">
        <v>163</v>
      </c>
      <c r="B5" s="13"/>
      <c r="C5" s="13"/>
    </row>
    <row r="6" spans="1:5" ht="15.75" thickBot="1" x14ac:dyDescent="0.3">
      <c r="A6" s="125" t="s">
        <v>141</v>
      </c>
      <c r="B6" s="33" t="s">
        <v>132</v>
      </c>
      <c r="C6" s="34" t="s">
        <v>140</v>
      </c>
      <c r="D6" s="34" t="s">
        <v>134</v>
      </c>
      <c r="E6" s="35" t="s">
        <v>135</v>
      </c>
    </row>
    <row r="7" spans="1:5" x14ac:dyDescent="0.25">
      <c r="A7" s="32" t="s">
        <v>93</v>
      </c>
      <c r="B7" s="78">
        <v>6</v>
      </c>
      <c r="C7" s="79">
        <v>2</v>
      </c>
      <c r="D7" s="80">
        <v>0.33333333333333331</v>
      </c>
      <c r="E7" s="81">
        <v>3763252</v>
      </c>
    </row>
    <row r="8" spans="1:5" x14ac:dyDescent="0.25">
      <c r="A8" s="32" t="s">
        <v>144</v>
      </c>
      <c r="B8" s="78">
        <v>7</v>
      </c>
      <c r="C8" s="79">
        <v>0</v>
      </c>
      <c r="D8" s="80">
        <v>0</v>
      </c>
      <c r="E8" s="81">
        <v>0</v>
      </c>
    </row>
    <row r="9" spans="1:5" x14ac:dyDescent="0.25">
      <c r="A9" s="32" t="s">
        <v>146</v>
      </c>
      <c r="B9" s="78">
        <v>1</v>
      </c>
      <c r="C9" s="79">
        <v>0</v>
      </c>
      <c r="D9" s="80">
        <v>0</v>
      </c>
      <c r="E9" s="81">
        <v>0</v>
      </c>
    </row>
    <row r="10" spans="1:5" x14ac:dyDescent="0.25">
      <c r="A10" s="32" t="s">
        <v>117</v>
      </c>
      <c r="B10" s="78">
        <v>12</v>
      </c>
      <c r="C10" s="79">
        <v>1</v>
      </c>
      <c r="D10" s="80">
        <v>8.3333333333333329E-2</v>
      </c>
      <c r="E10" s="81">
        <v>4370512.5</v>
      </c>
    </row>
    <row r="11" spans="1:5" ht="15.75" thickBot="1" x14ac:dyDescent="0.3">
      <c r="A11" s="32" t="s">
        <v>149</v>
      </c>
      <c r="B11" s="78">
        <v>3</v>
      </c>
      <c r="C11" s="79">
        <v>0</v>
      </c>
      <c r="D11" s="80">
        <v>0</v>
      </c>
      <c r="E11" s="81">
        <v>0</v>
      </c>
    </row>
    <row r="12" spans="1:5" ht="15.75" thickBot="1" x14ac:dyDescent="0.3">
      <c r="A12" s="126" t="s">
        <v>79</v>
      </c>
      <c r="B12" s="29">
        <v>29</v>
      </c>
      <c r="C12" s="70">
        <v>3</v>
      </c>
      <c r="D12" s="71">
        <v>0.10344827586206896</v>
      </c>
      <c r="E12" s="127">
        <v>8133764.5</v>
      </c>
    </row>
    <row r="13" spans="1:5" x14ac:dyDescent="0.25">
      <c r="A13" s="7"/>
      <c r="B13" s="128"/>
      <c r="C13" s="128"/>
      <c r="D13" s="129"/>
      <c r="E13" s="130"/>
    </row>
    <row r="14" spans="1:5" ht="15.75" thickBot="1" x14ac:dyDescent="0.3">
      <c r="A14" s="7" t="s">
        <v>164</v>
      </c>
      <c r="B14" s="13"/>
      <c r="C14" s="13"/>
    </row>
    <row r="15" spans="1:5" ht="15.75" thickBot="1" x14ac:dyDescent="0.3">
      <c r="A15" s="131" t="s">
        <v>139</v>
      </c>
      <c r="B15" s="83" t="s">
        <v>132</v>
      </c>
      <c r="C15" s="84" t="s">
        <v>140</v>
      </c>
      <c r="D15" s="84" t="s">
        <v>134</v>
      </c>
      <c r="E15" s="85" t="s">
        <v>135</v>
      </c>
    </row>
    <row r="16" spans="1:5" ht="15" customHeight="1" x14ac:dyDescent="0.25">
      <c r="A16" s="132" t="s">
        <v>142</v>
      </c>
      <c r="B16" s="67">
        <v>1</v>
      </c>
      <c r="C16" s="87">
        <v>0</v>
      </c>
      <c r="D16" s="86">
        <v>0</v>
      </c>
      <c r="E16" s="88">
        <v>0</v>
      </c>
    </row>
    <row r="17" spans="1:5" ht="15" customHeight="1" x14ac:dyDescent="0.25">
      <c r="A17" s="132" t="s">
        <v>143</v>
      </c>
      <c r="B17" s="27">
        <v>3</v>
      </c>
      <c r="C17" s="66">
        <v>0</v>
      </c>
      <c r="D17" s="20">
        <v>0</v>
      </c>
      <c r="E17" s="28">
        <v>0</v>
      </c>
    </row>
    <row r="18" spans="1:5" x14ac:dyDescent="0.25">
      <c r="A18" s="132" t="s">
        <v>145</v>
      </c>
      <c r="B18" s="27">
        <v>3</v>
      </c>
      <c r="C18" s="66">
        <v>0</v>
      </c>
      <c r="D18" s="20">
        <v>0</v>
      </c>
      <c r="E18" s="28">
        <v>0</v>
      </c>
    </row>
    <row r="19" spans="1:5" x14ac:dyDescent="0.25">
      <c r="A19" s="132" t="s">
        <v>147</v>
      </c>
      <c r="B19" s="27">
        <v>1</v>
      </c>
      <c r="C19" s="66">
        <v>0</v>
      </c>
      <c r="D19" s="20">
        <v>0</v>
      </c>
      <c r="E19" s="28">
        <v>0</v>
      </c>
    </row>
    <row r="20" spans="1:5" x14ac:dyDescent="0.25">
      <c r="A20" s="132" t="s">
        <v>148</v>
      </c>
      <c r="B20" s="27">
        <v>2</v>
      </c>
      <c r="C20" s="66">
        <v>0</v>
      </c>
      <c r="D20" s="20">
        <v>0</v>
      </c>
      <c r="E20" s="28">
        <v>0</v>
      </c>
    </row>
    <row r="21" spans="1:5" x14ac:dyDescent="0.25">
      <c r="A21" s="132" t="s">
        <v>150</v>
      </c>
      <c r="B21" s="27">
        <v>2</v>
      </c>
      <c r="C21" s="66">
        <v>0</v>
      </c>
      <c r="D21" s="20">
        <v>0</v>
      </c>
      <c r="E21" s="28">
        <v>0</v>
      </c>
    </row>
    <row r="22" spans="1:5" x14ac:dyDescent="0.25">
      <c r="A22" s="132" t="s">
        <v>116</v>
      </c>
      <c r="B22" s="27">
        <v>6</v>
      </c>
      <c r="C22" s="66">
        <v>1</v>
      </c>
      <c r="D22" s="20">
        <v>0.16666666666666666</v>
      </c>
      <c r="E22" s="28">
        <v>4370512.5</v>
      </c>
    </row>
    <row r="23" spans="1:5" x14ac:dyDescent="0.25">
      <c r="A23" s="132" t="s">
        <v>92</v>
      </c>
      <c r="B23" s="27">
        <v>3</v>
      </c>
      <c r="C23" s="66">
        <v>2</v>
      </c>
      <c r="D23" s="20">
        <v>0.66666666666666663</v>
      </c>
      <c r="E23" s="28">
        <v>3763252</v>
      </c>
    </row>
    <row r="24" spans="1:5" x14ac:dyDescent="0.25">
      <c r="A24" s="132" t="s">
        <v>151</v>
      </c>
      <c r="B24" s="27">
        <v>1</v>
      </c>
      <c r="C24" s="66">
        <v>0</v>
      </c>
      <c r="D24" s="20">
        <v>0</v>
      </c>
      <c r="E24" s="28">
        <v>0</v>
      </c>
    </row>
    <row r="25" spans="1:5" x14ac:dyDescent="0.25">
      <c r="A25" s="132" t="s">
        <v>152</v>
      </c>
      <c r="B25" s="27">
        <v>2</v>
      </c>
      <c r="C25" s="66">
        <v>0</v>
      </c>
      <c r="D25" s="20">
        <v>0</v>
      </c>
      <c r="E25" s="28">
        <v>0</v>
      </c>
    </row>
    <row r="26" spans="1:5" x14ac:dyDescent="0.25">
      <c r="A26" s="132" t="s">
        <v>154</v>
      </c>
      <c r="B26" s="27">
        <v>1</v>
      </c>
      <c r="C26" s="66">
        <v>0</v>
      </c>
      <c r="D26" s="20">
        <v>0</v>
      </c>
      <c r="E26" s="28">
        <v>0</v>
      </c>
    </row>
    <row r="27" spans="1:5" x14ac:dyDescent="0.25">
      <c r="A27" s="132" t="s">
        <v>156</v>
      </c>
      <c r="B27" s="27">
        <v>3</v>
      </c>
      <c r="C27" s="66">
        <v>0</v>
      </c>
      <c r="D27" s="20">
        <v>0</v>
      </c>
      <c r="E27" s="28">
        <v>0</v>
      </c>
    </row>
    <row r="28" spans="1:5" ht="15.75" thickBot="1" x14ac:dyDescent="0.3">
      <c r="A28" s="132" t="s">
        <v>159</v>
      </c>
      <c r="B28" s="27">
        <v>1</v>
      </c>
      <c r="C28" s="66">
        <v>0</v>
      </c>
      <c r="D28" s="20">
        <v>0</v>
      </c>
      <c r="E28" s="28">
        <v>0</v>
      </c>
    </row>
    <row r="29" spans="1:5" ht="15.75" thickBot="1" x14ac:dyDescent="0.3">
      <c r="A29" s="126" t="s">
        <v>79</v>
      </c>
      <c r="B29" s="29">
        <v>29</v>
      </c>
      <c r="C29" s="70">
        <v>3</v>
      </c>
      <c r="D29" s="71">
        <v>0.10344827586206896</v>
      </c>
      <c r="E29" s="127">
        <v>8133764.5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2UR2JEMRQQKY-250285738-1614</_dlc_DocId>
    <_dlc_DocIdUrl xmlns="bd604085-7b31-4878-81a5-3e221aec4e65">
      <Url>https://nhmrc.sharepoint.com/teams/intranetforms/_layouts/15/DocIdRedir.aspx?ID=2UR2JEMRQQKY-250285738-1614</Url>
      <Description>2UR2JEMRQQKY-250285738-1614</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D53998-F4C7-4EA4-979F-76AC326B7F87}">
  <ds:schemaRefs>
    <ds:schemaRef ds:uri="http://schemas.microsoft.com/sharepoint/v3/contenttype/forms"/>
  </ds:schemaRefs>
</ds:datastoreItem>
</file>

<file path=customXml/itemProps2.xml><?xml version="1.0" encoding="utf-8"?>
<ds:datastoreItem xmlns:ds="http://schemas.openxmlformats.org/officeDocument/2006/customXml" ds:itemID="{0AE6CB30-21BC-4CF2-A2CB-6FF17B033D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89c8f-4227-454d-9628-8583f4d5635d"/>
    <ds:schemaRef ds:uri="bd604085-7b31-4878-81a5-3e221aec4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6D53A1-D850-4F4D-BEAC-92C12858399C}">
  <ds:schemaRefs>
    <ds:schemaRef ds:uri="http://schemas.microsoft.com/sharepoint/events"/>
  </ds:schemaRefs>
</ds:datastoreItem>
</file>

<file path=customXml/itemProps4.xml><?xml version="1.0" encoding="utf-8"?>
<ds:datastoreItem xmlns:ds="http://schemas.openxmlformats.org/officeDocument/2006/customXml" ds:itemID="{9628EE25-E7F6-4269-9F3E-9C59E5FF73A8}">
  <ds:schemaRefs>
    <ds:schemaRef ds:uri="http://purl.org/dc/dcmitype/"/>
    <ds:schemaRef ds:uri="bd604085-7b31-4878-81a5-3e221aec4e65"/>
    <ds:schemaRef ds:uri="b8589c8f-4227-454d-9628-8583f4d5635d"/>
    <ds:schemaRef ds:uri="http://www.w3.org/XML/1998/namespace"/>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GRANTS DATA</vt:lpstr>
      <vt:lpstr>Summary - Announcement Date</vt:lpstr>
      <vt:lpstr>Summary - Grant Type</vt:lpstr>
      <vt:lpstr>Summary - Administering Inst.</vt:lpstr>
      <vt:lpstr>NHMRC-AMED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2025-02-11T05:19:22Z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5ae9d753-7de2-4587-8b58-975a9959f7fc</vt:lpwstr>
  </property>
  <property fmtid="{D5CDD505-2E9C-101B-9397-08002B2CF9AE}" pid="11" name="MediaServiceImageTags">
    <vt:lpwstr/>
  </property>
</Properties>
</file>